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1025" tabRatio="9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<sst xmlns="http://schemas.openxmlformats.org/spreadsheetml/2006/main" xmlns:r="http://schemas.openxmlformats.org/officeDocument/2006/relationships" count="547" uniqueCount="547">
  <si>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</si>
  <si>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</si>
  <si>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</si>
  <si>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</si>
  <si>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</si>
  <si>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</si>
  <si>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</si>
  <si>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</si>
  <si>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</si>
  <si>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</si>
  <si>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</si>
  <si>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</si>
  <si>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</si>
  <si>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</si>
  <si>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</si>
  <si>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高知県宿毛市</t>
  </si>
  <si>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</si>
  <si>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</si>
  <si>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</si>
  <si>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</si>
  <si>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</si>
  <si>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</si>
  <si>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</si>
  <si>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</si>
  <si>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</si>
  <si>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</si>
  <si>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</si>
  <si>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</si>
  <si>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</si>
  <si>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</si>
  <si>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</si>
  <si>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</si>
  <si>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</si>
  <si>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</si>
  <si>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</si>
  <si>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</si>
  <si>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</si>
  <si>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</si>
  <si>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</si>
  <si>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</si>
  <si>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</si>
  <si>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</si>
  <si>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</si>
  <si>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</si>
  <si>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宿毛市</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</si>
  <si>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</si>
  <si>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</si>
  <si>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</si>
  <si>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</si>
  <si>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</si>
  <si>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</si>
  <si>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</si>
  <si>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</si>
  <si>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</si>
  <si>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</si>
  <si>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</si>
  <si>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</si>
  <si>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</si>
  <si>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</si>
  <si>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</si>
  <si>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</si>
  <si>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</si>
  <si>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</si>
  <si>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</si>
  <si>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国民宿舎運営事業特別会計</t>
  </si>
  <si>
    <t>消防費</t>
  </si>
  <si>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</si>
  <si>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</si>
  <si>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</si>
  <si>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</si>
  <si>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</si>
  <si>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</si>
  <si>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</si>
  <si>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</si>
  <si>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</si>
  <si>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</si>
  <si>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</si>
  <si>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</si>
  <si>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</si>
  <si>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</si>
  <si>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</si>
  <si>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</si>
  <si>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</si>
  <si>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</si>
  <si>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</si>
  <si>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</si>
  <si>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</si>
  <si>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</si>
  <si>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地域振興基金</t>
    <rPh sb="0" eb="6">
      <t>チイキシンコ</t>
    </rPh>
    <phoneticPr fontId="36"/>
  </si>
  <si>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</si>
  <si>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</si>
  <si>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</si>
  <si>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</si>
  <si>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</si>
  <si>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</si>
  <si>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</si>
  <si>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</si>
  <si>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</si>
  <si>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</si>
  <si>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特定施設整備事業減債基金</t>
    <rPh sb="0" eb="4">
      <t>トクテイ</t>
    </rPh>
    <rPh sb="4" eb="8">
      <t>セイビ</t>
    </rPh>
    <rPh sb="8" eb="12">
      <t>ゲンサ</t>
    </rPh>
    <phoneticPr fontId="36"/>
  </si>
  <si>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</si>
  <si>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</si>
  <si>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</si>
  <si>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</si>
  <si>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</si>
  <si>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</si>
  <si>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</si>
  <si>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</si>
  <si>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</si>
  <si>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</si>
  <si>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</si>
  <si>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</si>
  <si>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</si>
  <si>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</si>
  <si>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</si>
  <si>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</si>
  <si>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</si>
  <si>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</si>
  <si>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こうち人づくり広域連合（一般会計）</t>
    <rPh sb="3" eb="4">
      <t>ヒト</t>
    </rPh>
    <rPh sb="7" eb="9">
      <t>コウイキ</t>
    </rPh>
    <rPh sb="9" eb="11">
      <t>レンゴウ</t>
    </rPh>
    <rPh sb="12" eb="14">
      <t>イッパン</t>
    </rPh>
    <rPh sb="14" eb="16">
      <t>カイケイ</t>
    </rPh>
    <phoneticPr fontId="5"/>
  </si>
  <si>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</si>
  <si>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</si>
  <si>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</si>
  <si>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</si>
  <si>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</si>
  <si>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</si>
  <si>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</si>
  <si>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</si>
  <si>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</si>
  <si>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</si>
  <si>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</si>
  <si>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</si>
  <si>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</si>
  <si>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</si>
  <si>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</si>
  <si>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</si>
  <si>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</si>
  <si>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</si>
  <si>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</si>
  <si>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</si>
  <si>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</si>
  <si>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高知県</t>
  </si>
  <si>
    <t>　　市町村たばこ税</t>
  </si>
  <si>
    <t>下水道事業会計</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</si>
  <si>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</si>
  <si>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</si>
  <si>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</si>
  <si>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</si>
  <si>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</si>
  <si>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</si>
  <si>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</si>
  <si>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</si>
  <si>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</si>
  <si>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</si>
  <si>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</si>
  <si>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幡多広域市町村圏事務組合（滞納整理事業特別会計）</t>
    <rPh sb="0" eb="12">
      <t>ハタコウイキシチョウソンケンジムクミアイ</t>
    </rPh>
    <rPh sb="13" eb="15">
      <t>タイノウ</t>
    </rPh>
    <rPh sb="15" eb="17">
      <t>セイリ</t>
    </rPh>
    <rPh sb="17" eb="19">
      <t>ジギョウ</t>
    </rPh>
    <rPh sb="19" eb="21">
      <t>トクベツ</t>
    </rPh>
    <rPh sb="21" eb="23">
      <t>カイケイ</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</si>
  <si>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</si>
  <si>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</si>
  <si>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</si>
  <si>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</si>
  <si>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</si>
  <si>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</si>
  <si>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</si>
  <si>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</si>
  <si>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</si>
  <si>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</si>
  <si>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</si>
  <si>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</si>
  <si>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</si>
  <si>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</si>
  <si>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</si>
  <si>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</si>
  <si>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</si>
  <si>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</si>
  <si>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</si>
  <si>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</si>
  <si>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</si>
  <si>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</si>
  <si>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</si>
  <si>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</si>
  <si>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</si>
  <si>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</si>
  <si>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</si>
  <si>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</si>
  <si>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</si>
  <si>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</si>
  <si>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</si>
  <si>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</si>
  <si>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</si>
  <si>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</si>
  <si>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</si>
  <si>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</si>
  <si>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</si>
  <si>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</si>
  <si>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</si>
  <si>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その他会計（赤字）</t>
  </si>
  <si>
    <t>-9.0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</si>
  <si>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</si>
  <si>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</si>
  <si>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</si>
  <si>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</si>
  <si>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</si>
  <si>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</si>
  <si>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</si>
  <si>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</si>
  <si>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</si>
  <si>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</si>
  <si>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</si>
  <si>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</si>
  <si>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</si>
  <si>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</si>
  <si>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</si>
  <si>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</si>
  <si>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</si>
  <si>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</si>
  <si>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</si>
  <si>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</si>
  <si>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</si>
  <si>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</si>
  <si>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</si>
  <si>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</si>
  <si>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</si>
  <si>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</si>
  <si>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</si>
  <si>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</si>
  <si>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</si>
  <si>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</si>
  <si>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</si>
  <si>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</si>
  <si>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</si>
  <si>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</si>
  <si>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</si>
  <si>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</si>
  <si>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</si>
  <si>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</si>
  <si>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</si>
  <si>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</si>
  <si>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</si>
  <si>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</si>
  <si>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</si>
  <si>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</si>
  <si>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</si>
  <si>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</si>
  <si>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</si>
  <si>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</si>
  <si>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</si>
  <si>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</si>
  <si>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</si>
  <si>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</si>
  <si>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</si>
  <si>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</si>
  <si>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</si>
  <si>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</si>
  <si>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</si>
  <si>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</si>
  <si>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</si>
  <si>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</si>
  <si>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</si>
  <si>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</si>
  <si>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</si>
  <si>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</si>
  <si>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</si>
  <si>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</si>
  <si>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</si>
  <si>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</si>
  <si>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</si>
  <si>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</si>
  <si>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</si>
  <si>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</si>
  <si>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</si>
  <si>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</si>
  <si>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</si>
  <si>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</si>
  <si>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</si>
  <si>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</si>
  <si>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</si>
  <si>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</si>
  <si>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</si>
  <si>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</si>
  <si>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</si>
  <si>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</si>
  <si>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</si>
  <si>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</si>
  <si>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</si>
  <si>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</si>
  <si>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（株）幡多情報エントランスセンター</t>
    <rPh sb="0" eb="3">
      <t>カブ</t>
    </rPh>
    <rPh sb="3" eb="5">
      <t>ハタ</t>
    </rPh>
    <rPh sb="5" eb="7">
      <t>ジョウホウ</t>
    </rPh>
    <phoneticPr fontId="5"/>
  </si>
  <si>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</si>
  <si>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</si>
  <si>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</si>
  <si>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</si>
  <si>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</si>
  <si>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</si>
  <si>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</si>
  <si>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</si>
  <si>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</si>
  <si>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</si>
  <si>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</si>
  <si>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</si>
  <si>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</si>
  <si>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</si>
  <si>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</si>
  <si>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</si>
  <si>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</si>
  <si>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</si>
  <si>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</si>
  <si>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</si>
  <si>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</si>
  <si>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</si>
  <si>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</si>
  <si>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</si>
  <si>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</si>
  <si>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</si>
  <si>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</si>
  <si>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</si>
  <si>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</si>
  <si>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</si>
  <si>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</si>
  <si>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</si>
  <si>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</si>
  <si>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</si>
  <si>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</si>
  <si>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</si>
  <si>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 2.78</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</si>
  <si>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</si>
  <si>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</si>
  <si>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</si>
  <si>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</si>
  <si>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</si>
  <si>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</si>
  <si>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</si>
  <si>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</si>
  <si>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</si>
  <si>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</si>
  <si>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</si>
  <si>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</si>
  <si>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</si>
  <si>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</si>
  <si>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</si>
  <si>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</si>
  <si>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</si>
  <si>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</si>
  <si>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</si>
  <si>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</si>
  <si>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</si>
  <si>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</si>
  <si>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</si>
  <si>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</si>
  <si>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</si>
  <si>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</si>
  <si>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</si>
  <si>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</si>
  <si>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</si>
  <si>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</si>
  <si>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教育費</t>
  </si>
  <si>
    <t>法人事業税交付金</t>
  </si>
  <si>
    <t>　　鉱産税</t>
  </si>
  <si>
    <t>災害復旧費</t>
  </si>
  <si>
    <t>地方特例交付金等</t>
    <rPh sb="7" eb="8">
      <t>トウ</t>
    </rPh>
    <phoneticPr fontId="1"/>
  </si>
  <si>
    <t>　　特別土地保有税</t>
  </si>
  <si>
    <t>企業債
（地方債）
現在高</t>
  </si>
  <si>
    <t>公債費</t>
  </si>
  <si>
    <t>学校給食事業特別会計</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</si>
  <si>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</si>
  <si>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</si>
  <si>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</si>
  <si>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</si>
  <si>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</si>
  <si>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</si>
  <si>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</si>
  <si>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</si>
  <si>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</si>
  <si>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</si>
  <si>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</si>
  <si>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</si>
  <si>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</si>
  <si>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</si>
  <si>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</si>
  <si>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</si>
  <si>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</si>
  <si>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</si>
  <si>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</si>
  <si>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</si>
  <si>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</si>
  <si>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</si>
  <si>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</si>
  <si>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</si>
  <si>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</si>
  <si>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</si>
  <si>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特別養護老人ホーム特別会計（介護サービス）</t>
  </si>
  <si>
    <t>債務負担行為</t>
    <rPh sb="0" eb="2">
      <t>サイム</t>
    </rPh>
    <rPh sb="2" eb="4">
      <t>フタン</t>
    </rPh>
    <rPh sb="4" eb="6">
      <t>コウイ</t>
    </rPh>
    <phoneticPr fontId="5"/>
  </si>
  <si>
    <t>▲ 0.00</t>
  </si>
  <si>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</si>
  <si>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</si>
  <si>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</si>
  <si>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</si>
  <si>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</si>
  <si>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</si>
  <si>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</si>
  <si>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</si>
  <si>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</si>
  <si>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</si>
  <si>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</si>
  <si>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</si>
  <si>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</si>
  <si>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</si>
  <si>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</si>
  <si>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</si>
  <si>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</si>
  <si>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</si>
  <si>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</si>
  <si>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</si>
  <si>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</si>
  <si>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</si>
  <si>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</si>
  <si>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</si>
  <si>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交通</t>
  </si>
  <si>
    <t>対比（％）</t>
    <rPh sb="0" eb="2">
      <t>タイヒ</t>
    </rPh>
    <phoneticPr fontId="5"/>
  </si>
  <si>
    <t>加入世帯数(世帯)</t>
  </si>
  <si>
    <t>　繰出金</t>
  </si>
  <si>
    <t>　うち減収補塡債(特例分)</t>
    <rPh sb="4" eb="5">
      <t>シュウ</t>
    </rPh>
    <rPh sb="9" eb="10">
      <t>トク</t>
    </rPh>
    <rPh sb="10" eb="11">
      <t>レイ</t>
    </rPh>
    <rPh sb="11" eb="12">
      <t>ブン</t>
    </rPh>
    <phoneticPr fontId="1"/>
  </si>
  <si>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</si>
  <si>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</si>
  <si>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</si>
  <si>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</si>
  <si>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</si>
  <si>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</si>
  <si>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</si>
  <si>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</si>
  <si>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</si>
  <si>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</si>
  <si>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</si>
  <si>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</si>
  <si>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</si>
  <si>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</si>
  <si>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</si>
  <si>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</si>
  <si>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</si>
  <si>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</si>
  <si>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</si>
  <si>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</si>
  <si>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</si>
  <si>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</si>
  <si>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</si>
  <si>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</si>
  <si>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</si>
  <si>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</si>
  <si>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</si>
  <si>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</si>
  <si>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</si>
  <si>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</si>
  <si>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</si>
  <si>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</si>
  <si>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</si>
  <si>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</si>
  <si>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</si>
  <si>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へき地診療事業特別会計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</si>
  <si>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</si>
  <si>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</si>
  <si>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</si>
  <si>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</si>
  <si>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</si>
  <si>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</si>
  <si>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</si>
  <si>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</si>
  <si>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幡多西部介護認定審査会特別会計</t>
  </si>
  <si>
    <t>水道事業会計</t>
  </si>
  <si>
    <t>法適用企業</t>
  </si>
  <si>
    <t>定期船事業特別会計</t>
  </si>
  <si>
    <t>土地区画整理事業特別会計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</si>
  <si>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</si>
  <si>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</si>
  <si>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</si>
  <si>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</si>
  <si>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</si>
  <si>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</si>
  <si>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</si>
  <si>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幡多西部消防組合（一般会計）</t>
    <rPh sb="0" eb="2">
      <t>ハタ</t>
    </rPh>
    <rPh sb="2" eb="4">
      <t>セイブ</t>
    </rPh>
    <rPh sb="4" eb="6">
      <t>ショウボウ</t>
    </rPh>
    <rPh sb="6" eb="8">
      <t>クミアイ</t>
    </rPh>
    <rPh sb="9" eb="11">
      <t>イッパン</t>
    </rPh>
    <rPh sb="11" eb="13">
      <t>カイケイ</t>
    </rPh>
    <phoneticPr fontId="5"/>
  </si>
  <si>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</si>
  <si>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</si>
  <si>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</si>
  <si>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</si>
  <si>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</si>
  <si>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</si>
  <si>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</si>
  <si>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</si>
  <si>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</si>
  <si>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</si>
  <si>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</si>
  <si>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</si>
  <si>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</si>
  <si>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</si>
  <si>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</si>
  <si>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</si>
  <si>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</si>
  <si>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</si>
  <si>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</si>
  <si>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</si>
  <si>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</si>
  <si>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</si>
  <si>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</si>
  <si>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</si>
  <si>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</si>
  <si>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</si>
  <si>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</si>
  <si>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</si>
  <si>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</si>
  <si>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</si>
  <si>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</si>
  <si>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</si>
  <si>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</si>
  <si>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</si>
  <si>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</si>
  <si>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</si>
  <si>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</si>
  <si>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</si>
  <si>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</si>
  <si>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</si>
  <si>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</si>
  <si>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</si>
  <si>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</si>
  <si>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</si>
  <si>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</si>
  <si>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</si>
  <si>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</si>
  <si>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</si>
  <si>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</si>
  <si>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</si>
  <si>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</si>
  <si>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</si>
  <si>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</si>
  <si>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</si>
  <si>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</si>
  <si>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</si>
  <si>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</si>
  <si>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4.25</t>
  </si>
  <si>
    <t>▲ 7.08</t>
  </si>
  <si>
    <t>▲ 5.72</t>
  </si>
  <si>
    <t>幡多広域市町村圏事務組合（一般会計）</t>
    <rPh sb="0" eb="2">
      <t>ハタ</t>
    </rPh>
    <rPh sb="2" eb="4">
      <t>コウイキ</t>
    </rPh>
    <rPh sb="4" eb="12">
      <t>シチョウソンケンジムクミアイ</t>
    </rPh>
    <rPh sb="13" eb="15">
      <t>イッパン</t>
    </rPh>
    <rPh sb="15" eb="17">
      <t>カイケイ</t>
    </rPh>
    <phoneticPr fontId="5"/>
  </si>
  <si>
    <t>幡多広域市町村圏事務組合（幡多広域ふるさと市町村圏事業特別会計）</t>
    <rPh sb="0" eb="2">
      <t>ハタ</t>
    </rPh>
    <rPh sb="2" eb="4">
      <t>コウイキ</t>
    </rPh>
    <rPh sb="4" eb="12">
      <t>シチョウソンケンジムクミアイ</t>
    </rPh>
    <rPh sb="13" eb="15">
      <t>ハタ</t>
    </rPh>
    <rPh sb="15" eb="17">
      <t>コウイキ</t>
    </rPh>
    <rPh sb="21" eb="24">
      <t>シチョウソン</t>
    </rPh>
    <rPh sb="24" eb="25">
      <t>ケン</t>
    </rPh>
    <rPh sb="25" eb="27">
      <t>ジギョウ</t>
    </rPh>
    <rPh sb="27" eb="29">
      <t>トクベツ</t>
    </rPh>
    <rPh sb="29" eb="31">
      <t>カイケイ</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</si>
  <si>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</si>
  <si>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rPh sb="25" eb="26">
      <t>イッケイ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</si>
  <si>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</si>
  <si>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rPh sb="0" eb="3">
      <t>コウチケン</t>
    </rPh>
    <rPh sb="3" eb="5">
      <t>コウキ</t>
    </rPh>
    <rPh sb="5" eb="8">
      <t>コウレイシャ</t>
    </rPh>
    <rPh sb="8" eb="10">
      <t>イリョウ</t>
    </rPh>
    <rPh sb="10" eb="12">
      <t>コウイキ</t>
    </rPh>
    <rPh sb="12" eb="14">
      <t>レンゴウ</t>
    </rPh>
    <rPh sb="15" eb="19">
      <t>トクベツカイケイ</t>
    </rPh>
    <phoneticPr fontId="5"/>
  </si>
  <si>
    <t>高知県宿毛市愛媛県南宇和郡愛南町篠山小中学校組合（一般会計）</t>
    <rPh sb="0" eb="3">
      <t>コウチケン</t>
    </rPh>
    <rPh sb="3" eb="6">
      <t>スクモシ</t>
    </rPh>
    <rPh sb="6" eb="9">
      <t>エヒメケン</t>
    </rPh>
    <rPh sb="9" eb="13">
      <t>ミナミウワグン</t>
    </rPh>
    <rPh sb="13" eb="16">
      <t>アイナンチョウ</t>
    </rPh>
    <rPh sb="16" eb="18">
      <t>ササヤマ</t>
    </rPh>
    <rPh sb="18" eb="22">
      <t>ショウチュウガッコウ</t>
    </rPh>
    <rPh sb="22" eb="24">
      <t>クミアイ</t>
    </rPh>
    <rPh sb="25" eb="27">
      <t>イッパン</t>
    </rPh>
    <rPh sb="27" eb="29">
      <t>カイケイ</t>
    </rPh>
    <phoneticPr fontId="5"/>
  </si>
  <si>
    <t>西南地域ネットワーク（株）</t>
    <rPh sb="0" eb="2">
      <t>セイナン</t>
    </rPh>
    <rPh sb="2" eb="4">
      <t>チイキ</t>
    </rPh>
    <rPh sb="10" eb="13">
      <t>カブ</t>
    </rPh>
    <phoneticPr fontId="5"/>
  </si>
  <si>
    <t>ふるさと寄附金基金</t>
    <rPh sb="4" eb="9">
      <t>キフキンキキン</t>
    </rPh>
    <phoneticPr fontId="36"/>
  </si>
  <si>
    <t>施設等整備基金</t>
    <rPh sb="0" eb="7">
      <t>シセツトウセイ</t>
    </rPh>
    <phoneticPr fontId="36"/>
  </si>
  <si>
    <t>防災対策基金</t>
    <rPh sb="0" eb="6">
      <t>ボウサイタ</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</si>
</sst>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296258</c:v>
                </c:pt>
                <c:pt idx="1">
                  <c:v>266070</c:v>
                </c:pt>
                <c:pt idx="2">
                  <c:v>116897</c:v>
                </c:pt>
                <c:pt idx="3">
                  <c:v>101431</c:v>
                </c:pt>
                <c:pt idx="4">
                  <c:v>193596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29046369203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4.6900000000000004</c:v>
                </c:pt>
                <c:pt idx="1">
                  <c:v>10.81</c:v>
                </c:pt>
                <c:pt idx="2">
                  <c:v>10.93</c:v>
                </c:pt>
                <c:pt idx="3">
                  <c:v>10.75</c:v>
                </c:pt>
                <c:pt idx="4">
                  <c:v>4.66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27.59</c:v>
                </c:pt>
                <c:pt idx="1">
                  <c:v>29.09</c:v>
                </c:pt>
                <c:pt idx="2">
                  <c:v>32.909999999999997</c:v>
                </c:pt>
                <c:pt idx="3">
                  <c:v>32.229999999999997</c:v>
                </c:pt>
                <c:pt idx="4">
                  <c:v>31.2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-4.25</c:v>
                </c:pt>
                <c:pt idx="1">
                  <c:v>6.36</c:v>
                </c:pt>
                <c:pt idx="2">
                  <c:v>-2.78</c:v>
                </c:pt>
                <c:pt idx="3">
                  <c:v>-7.08</c:v>
                </c:pt>
                <c:pt idx="4">
                  <c:v>-5.72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0.36</c:v>
                </c:pt>
                <c:pt idx="2">
                  <c:v>#N/A</c:v>
                </c:pt>
                <c:pt idx="3">
                  <c:v>0.55000000000000004</c:v>
                </c:pt>
                <c:pt idx="4">
                  <c:v>#N/A</c:v>
                </c:pt>
                <c:pt idx="5">
                  <c:v>1.0900000000000001</c:v>
                </c:pt>
                <c:pt idx="6">
                  <c:v>#N/A</c:v>
                </c:pt>
                <c:pt idx="7">
                  <c:v>0.18</c:v>
                </c:pt>
                <c:pt idx="8">
                  <c:v>#N/A</c:v>
                </c:pt>
                <c:pt idx="9">
                  <c:v>3.e-002</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4.e-002</c:v>
                </c:pt>
                <c:pt idx="8">
                  <c:v>#N/A</c:v>
                </c:pt>
                <c:pt idx="9">
                  <c:v>5.e-002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7.0000000000000007e-002</c:v>
                </c:pt>
                <c:pt idx="2">
                  <c:v>#N/A</c:v>
                </c:pt>
                <c:pt idx="3">
                  <c:v>6.e-002</c:v>
                </c:pt>
                <c:pt idx="4">
                  <c:v>#N/A</c:v>
                </c:pt>
                <c:pt idx="5">
                  <c:v>0.1</c:v>
                </c:pt>
                <c:pt idx="6">
                  <c:v>#N/A</c:v>
                </c:pt>
                <c:pt idx="7">
                  <c:v>0.1</c:v>
                </c:pt>
                <c:pt idx="8">
                  <c:v>#N/A</c:v>
                </c:pt>
                <c:pt idx="9">
                  <c:v>0.11</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2.31</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4.68</c:v>
                </c:pt>
                <c:pt idx="2">
                  <c:v>#N/A</c:v>
                </c:pt>
                <c:pt idx="3">
                  <c:v>10.81</c:v>
                </c:pt>
                <c:pt idx="4">
                  <c:v>#N/A</c:v>
                </c:pt>
                <c:pt idx="5">
                  <c:v>10.92</c:v>
                </c:pt>
                <c:pt idx="6">
                  <c:v>#N/A</c:v>
                </c:pt>
                <c:pt idx="7">
                  <c:v>10.74</c:v>
                </c:pt>
                <c:pt idx="8">
                  <c:v>#N/A</c:v>
                </c:pt>
                <c:pt idx="9">
                  <c:v>4.6500000000000004</c:v>
                </c:pt>
              </c:numCache>
            </c:numRef>
          </c:val>
        </c:ser>
        <c:ser>
          <c:idx val="7"/>
          <c:order val="7"/>
          <c:tx>
            <c:strRef>
              <c:f>データシート!$A$34</c:f>
              <c:strCache>
                <c:ptCount val="1"/>
                <c:pt idx="0">
                  <c:v>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4.91</c:v>
                </c:pt>
                <c:pt idx="2">
                  <c:v>#N/A</c:v>
                </c:pt>
                <c:pt idx="3">
                  <c:v>4.71</c:v>
                </c:pt>
                <c:pt idx="4">
                  <c:v>#N/A</c:v>
                </c:pt>
                <c:pt idx="5">
                  <c:v>4.76</c:v>
                </c:pt>
                <c:pt idx="6">
                  <c:v>#N/A</c:v>
                </c:pt>
                <c:pt idx="7">
                  <c:v>4.82</c:v>
                </c:pt>
                <c:pt idx="8">
                  <c:v>#N/A</c:v>
                </c:pt>
                <c:pt idx="9">
                  <c:v>4.67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15.38</c:v>
                </c:pt>
                <c:pt idx="2">
                  <c:v>#N/A</c:v>
                </c:pt>
                <c:pt idx="3">
                  <c:v>12.81</c:v>
                </c:pt>
                <c:pt idx="4">
                  <c:v>#N/A</c:v>
                </c:pt>
                <c:pt idx="5">
                  <c:v>10.16</c:v>
                </c:pt>
                <c:pt idx="6">
                  <c:v>#N/A</c:v>
                </c:pt>
                <c:pt idx="7">
                  <c:v>9.68</c:v>
                </c:pt>
                <c:pt idx="8">
                  <c:v>#N/A</c:v>
                </c:pt>
                <c:pt idx="9">
                  <c:v>8.64</c:v>
                </c:pt>
              </c:numCache>
            </c:numRef>
          </c:val>
        </c:ser>
        <c:ser>
          <c:idx val="9"/>
          <c:order val="9"/>
          <c:tx>
            <c:strRef>
              <c:f>データシート!$A$36</c:f>
              <c:strCache>
                <c:ptCount val="1"/>
                <c:pt idx="0">
                  <c:v>国民宿舎運営事業特別会計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1.e-002</c:v>
                </c:pt>
                <c:pt idx="6">
                  <c:v>#N/A</c:v>
                </c:pt>
                <c:pt idx="7">
                  <c:v>0</c:v>
                </c:pt>
                <c:pt idx="8">
                  <c:v>#N/A</c:v>
                </c:pt>
                <c:pt idx="9">
                  <c:v>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914</c:v>
                </c:pt>
                <c:pt idx="5">
                  <c:v>901</c:v>
                </c:pt>
                <c:pt idx="8">
                  <c:v>892</c:v>
                </c:pt>
                <c:pt idx="11">
                  <c:v>848</c:v>
                </c:pt>
                <c:pt idx="14">
                  <c:v>988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11</c:v>
                </c:pt>
                <c:pt idx="6">
                  <c:v>15</c:v>
                </c:pt>
                <c:pt idx="9">
                  <c:v>14</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38</c:v>
                </c:pt>
                <c:pt idx="6">
                  <c:v>29</c:v>
                </c:pt>
                <c:pt idx="9">
                  <c:v>17</c:v>
                </c:pt>
                <c:pt idx="12">
                  <c:v>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439</c:v>
                </c:pt>
                <c:pt idx="3">
                  <c:v>452</c:v>
                </c:pt>
                <c:pt idx="6">
                  <c:v>448</c:v>
                </c:pt>
                <c:pt idx="9">
                  <c:v>402</c:v>
                </c:pt>
                <c:pt idx="12">
                  <c:v>410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1102</c:v>
                </c:pt>
                <c:pt idx="3">
                  <c:v>1069</c:v>
                </c:pt>
                <c:pt idx="6">
                  <c:v>1079</c:v>
                </c:pt>
                <c:pt idx="9">
                  <c:v>1100</c:v>
                </c:pt>
                <c:pt idx="12">
                  <c:v>1147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667</c:v>
                </c:pt>
                <c:pt idx="2">
                  <c:v>#N/A</c:v>
                </c:pt>
                <c:pt idx="3">
                  <c:v>#N/A</c:v>
                </c:pt>
                <c:pt idx="4">
                  <c:v>669</c:v>
                </c:pt>
                <c:pt idx="5">
                  <c:v>#N/A</c:v>
                </c:pt>
                <c:pt idx="6">
                  <c:v>#N/A</c:v>
                </c:pt>
                <c:pt idx="7">
                  <c:v>679</c:v>
                </c:pt>
                <c:pt idx="8">
                  <c:v>#N/A</c:v>
                </c:pt>
                <c:pt idx="9">
                  <c:v>#N/A</c:v>
                </c:pt>
                <c:pt idx="10">
                  <c:v>686</c:v>
                </c:pt>
                <c:pt idx="11">
                  <c:v>#N/A</c:v>
                </c:pt>
                <c:pt idx="12">
                  <c:v>#N/A</c:v>
                </c:pt>
                <c:pt idx="13">
                  <c:v>587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13437</c:v>
                </c:pt>
                <c:pt idx="5">
                  <c:v>15154</c:v>
                </c:pt>
                <c:pt idx="8">
                  <c:v>15201</c:v>
                </c:pt>
                <c:pt idx="11">
                  <c:v>15234</c:v>
                </c:pt>
                <c:pt idx="14">
                  <c:v>16339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194</c:v>
                </c:pt>
                <c:pt idx="5">
                  <c:v>205</c:v>
                </c:pt>
                <c:pt idx="8">
                  <c:v>202</c:v>
                </c:pt>
                <c:pt idx="11">
                  <c:v>187</c:v>
                </c:pt>
                <c:pt idx="14">
                  <c:v>177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2506</c:v>
                </c:pt>
                <c:pt idx="5">
                  <c:v>5170</c:v>
                </c:pt>
                <c:pt idx="8">
                  <c:v>6346</c:v>
                </c:pt>
                <c:pt idx="11">
                  <c:v>7336</c:v>
                </c:pt>
                <c:pt idx="14">
                  <c:v>8037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2095</c:v>
                </c:pt>
                <c:pt idx="3">
                  <c:v>2070</c:v>
                </c:pt>
                <c:pt idx="6">
                  <c:v>2117</c:v>
                </c:pt>
                <c:pt idx="9">
                  <c:v>2196</c:v>
                </c:pt>
                <c:pt idx="12">
                  <c:v>2223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c:v>
                </c:pt>
                <c:pt idx="3">
                  <c:v>48</c:v>
                </c:pt>
                <c:pt idx="6">
                  <c:v>23</c:v>
                </c:pt>
                <c:pt idx="9">
                  <c:v>11</c:v>
                </c:pt>
                <c:pt idx="12">
                  <c:v>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4128</c:v>
                </c:pt>
                <c:pt idx="3">
                  <c:v>3897</c:v>
                </c:pt>
                <c:pt idx="6">
                  <c:v>3585</c:v>
                </c:pt>
                <c:pt idx="9">
                  <c:v>3327</c:v>
                </c:pt>
                <c:pt idx="12">
                  <c:v>3172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291</c:v>
                </c:pt>
                <c:pt idx="3">
                  <c:v>291</c:v>
                </c:pt>
                <c:pt idx="6">
                  <c:v>280</c:v>
                </c:pt>
                <c:pt idx="9">
                  <c:v>270</c:v>
                </c:pt>
                <c:pt idx="12">
                  <c:v>275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14847</c:v>
                </c:pt>
                <c:pt idx="3">
                  <c:v>18573</c:v>
                </c:pt>
                <c:pt idx="6">
                  <c:v>19108</c:v>
                </c:pt>
                <c:pt idx="9">
                  <c:v>19695</c:v>
                </c:pt>
                <c:pt idx="12">
                  <c:v>21631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5298</c:v>
                </c:pt>
                <c:pt idx="2">
                  <c:v>#N/A</c:v>
                </c:pt>
                <c:pt idx="3">
                  <c:v>#N/A</c:v>
                </c:pt>
                <c:pt idx="4">
                  <c:v>4349</c:v>
                </c:pt>
                <c:pt idx="5">
                  <c:v>#N/A</c:v>
                </c:pt>
                <c:pt idx="6">
                  <c:v>#N/A</c:v>
                </c:pt>
                <c:pt idx="7">
                  <c:v>3365</c:v>
                </c:pt>
                <c:pt idx="8">
                  <c:v>#N/A</c:v>
                </c:pt>
                <c:pt idx="9">
                  <c:v>#N/A</c:v>
                </c:pt>
                <c:pt idx="10">
                  <c:v>2741</c:v>
                </c:pt>
                <c:pt idx="11">
                  <c:v>#N/A</c:v>
                </c:pt>
                <c:pt idx="12">
                  <c:v>#N/A</c:v>
                </c:pt>
                <c:pt idx="13">
                  <c:v>2756</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2322</c:v>
                </c:pt>
                <c:pt idx="1">
                  <c:v>2243</c:v>
                </c:pt>
                <c:pt idx="2">
                  <c:v>2244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287</c:v>
                </c:pt>
                <c:pt idx="1">
                  <c:v>582</c:v>
                </c:pt>
                <c:pt idx="2">
                  <c:v>1117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3097</c:v>
                </c:pt>
                <c:pt idx="1">
                  <c:v>3794</c:v>
                </c:pt>
                <c:pt idx="2">
                  <c:v>3943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元利償還金が前年度</a:t>
          </a:r>
          <a:r>
            <a:rPr kumimoji="1" lang="ja-JP" altLang="en-US" sz="1100">
              <a:solidFill>
                <a:sysClr val="windowText" lastClr="000000"/>
              </a:solidFill>
              <a:latin typeface="ＭＳ ゴシック"/>
              <a:ea typeface="ＭＳ ゴシック"/>
            </a:rPr>
            <a:t>から</a:t>
          </a:r>
          <a:r>
            <a:rPr kumimoji="1" lang="ja-JP" altLang="en-US" sz="1100">
              <a:solidFill>
                <a:sysClr val="windowText" lastClr="000000"/>
              </a:solidFill>
              <a:latin typeface="ＭＳ ゴシック"/>
              <a:ea typeface="ＭＳ ゴシック"/>
            </a:rPr>
            <a:t>47百万円の増となったものの、組合等が起こした地方債の元利償還金に対する負担金等が13百万円減額となったほか、近年は交付税措置のある地方債の借入を中心に行っていることもあり算入公債費等が140百万円増額した結果、実質公債費比率の分子としては前年度</a:t>
          </a:r>
          <a:r>
            <a:rPr kumimoji="1" lang="ja-JP" altLang="en-US" sz="1100">
              <a:solidFill>
                <a:sysClr val="windowText" lastClr="000000"/>
              </a:solidFill>
              <a:latin typeface="ＭＳ ゴシック"/>
              <a:ea typeface="ＭＳ ゴシック"/>
            </a:rPr>
            <a:t>から</a:t>
          </a:r>
          <a:r>
            <a:rPr kumimoji="1" lang="ja-JP" altLang="en-US" sz="1100">
              <a:solidFill>
                <a:sysClr val="windowText" lastClr="000000"/>
              </a:solidFill>
              <a:latin typeface="ＭＳ ゴシック"/>
              <a:ea typeface="ＭＳ ゴシック"/>
            </a:rPr>
            <a:t>99百万円の減となった。</a:t>
          </a:r>
          <a:endParaRPr kumimoji="1" lang="ja-JP" altLang="en-US" sz="1400">
            <a:solidFill>
              <a:srgbClr val="FF0000"/>
            </a:solidFill>
            <a:latin typeface="ＭＳ ゴシック"/>
            <a:ea typeface="ＭＳ ゴシック"/>
          </a:endParaRPr>
        </a:p>
        <a:p>
          <a:r>
            <a:rPr kumimoji="1" lang="ja-JP" altLang="en-US" sz="1100">
              <a:solidFill>
                <a:sysClr val="windowText" lastClr="000000"/>
              </a:solidFill>
              <a:latin typeface="ＭＳ ゴシック"/>
              <a:ea typeface="ＭＳ ゴシック"/>
            </a:rPr>
            <a:t>一方で、個別算定経費であるこども子育て費の620百万円皆増や公債費の155百万円増、地域振興費（人口）の22百万円増等により普通交付税額が前</a:t>
          </a:r>
          <a:r>
            <a:rPr kumimoji="1" lang="ja-JP" altLang="en-US" sz="1100">
              <a:solidFill>
                <a:sysClr val="windowText" lastClr="000000"/>
              </a:solidFill>
              <a:latin typeface="ＭＳ ゴシック"/>
              <a:ea typeface="ＭＳ ゴシック"/>
            </a:rPr>
            <a:t>年度</a:t>
          </a:r>
          <a:r>
            <a:rPr kumimoji="1" lang="ja-JP" altLang="en-US" sz="1100">
              <a:solidFill>
                <a:sysClr val="windowText" lastClr="000000"/>
              </a:solidFill>
              <a:latin typeface="ＭＳ ゴシック"/>
              <a:ea typeface="ＭＳ ゴシック"/>
            </a:rPr>
            <a:t>から</a:t>
          </a:r>
          <a:r>
            <a:rPr kumimoji="1" lang="ja-JP" altLang="en-US" sz="1100">
              <a:solidFill>
                <a:sysClr val="windowText" lastClr="000000"/>
              </a:solidFill>
              <a:latin typeface="ＭＳ ゴシック"/>
              <a:ea typeface="ＭＳ ゴシック"/>
            </a:rPr>
            <a:t>23</a:t>
          </a:r>
          <a:r>
            <a:rPr kumimoji="1" lang="ja-JP" altLang="en-US" sz="1100">
              <a:solidFill>
                <a:sysClr val="windowText" lastClr="000000"/>
              </a:solidFill>
              <a:latin typeface="ＭＳ ゴシック"/>
              <a:ea typeface="ＭＳ ゴシック"/>
            </a:rPr>
            <a:t>9百万円の増額となったことに伴い、分母要素である標準財政規模が増加したため、実質公債費比率については前年度比</a:t>
          </a:r>
          <a:r>
            <a:rPr kumimoji="1" lang="en-US" altLang="ja-JP" sz="1100">
              <a:solidFill>
                <a:sysClr val="windowText" lastClr="000000"/>
              </a:solidFill>
              <a:latin typeface="ＭＳ ゴシック"/>
              <a:ea typeface="ＭＳ ゴシック"/>
            </a:rPr>
            <a:t>0.4</a:t>
          </a:r>
          <a:r>
            <a:rPr kumimoji="1" lang="ja-JP" altLang="en-US" sz="1100">
              <a:solidFill>
                <a:sysClr val="windowText" lastClr="000000"/>
              </a:solidFill>
              <a:latin typeface="ＭＳ ゴシック"/>
              <a:ea typeface="ＭＳ ゴシック"/>
            </a:rPr>
            <a:t>ポイント減となった。</a:t>
          </a:r>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Ｐゴシック"/>
              <a:ea typeface="ＭＳ Ｐゴシック"/>
            </a:rPr>
            <a:t>今後も</a:t>
          </a:r>
          <a:r>
            <a:rPr kumimoji="1" lang="ja-JP" altLang="en-US" sz="1100">
              <a:solidFill>
                <a:sysClr val="windowText" lastClr="000000"/>
              </a:solidFill>
              <a:latin typeface="ＭＳ ゴシック"/>
              <a:ea typeface="ＭＳ ゴシック"/>
            </a:rPr>
            <a:t>近年続いた大型建設事業（小中学校、保育園、市庁舎）に伴う地方債借入により、</a:t>
          </a:r>
          <a:r>
            <a:rPr kumimoji="1" lang="ja-JP" altLang="en-US" sz="1100">
              <a:solidFill>
                <a:sysClr val="windowText" lastClr="000000"/>
              </a:solidFill>
              <a:latin typeface="ＭＳ Ｐゴシック"/>
              <a:ea typeface="ＭＳ Ｐゴシック"/>
            </a:rPr>
            <a:t>公債費の上昇が予想されるため、事業の優先順位を決めつつ、新発債の抑制に努める必要がある。</a:t>
          </a:r>
          <a:endParaRPr kumimoji="1" lang="ja-JP" altLang="en-US" sz="1100">
            <a:solidFill>
              <a:sysClr val="windowText" lastClr="000000"/>
            </a:solidFill>
            <a:latin typeface="ＭＳ ゴシック"/>
            <a:ea typeface="ＭＳ ゴシック"/>
          </a:endParaRPr>
        </a:p>
        <a:p>
          <a:endParaRPr kumimoji="1" lang="ja-JP" altLang="en-US" sz="1100">
            <a:solidFill>
              <a:srgbClr val="FF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地方債現在高の増加等により将来負担比率の分子については前年度</a:t>
          </a:r>
          <a:r>
            <a:rPr kumimoji="1" lang="ja-JP" altLang="en-US" sz="1100">
              <a:solidFill>
                <a:sysClr val="windowText" lastClr="000000"/>
              </a:solidFill>
              <a:latin typeface="ＭＳ ゴシック"/>
              <a:ea typeface="ＭＳ ゴシック"/>
            </a:rPr>
            <a:t>から</a:t>
          </a:r>
          <a:r>
            <a:rPr kumimoji="1" lang="ja-JP" altLang="en-US" sz="1100">
              <a:solidFill>
                <a:sysClr val="windowText" lastClr="000000"/>
              </a:solidFill>
              <a:latin typeface="ＭＳ ゴシック"/>
              <a:ea typeface="ＭＳ ゴシック"/>
            </a:rPr>
            <a:t>15百万円の増額となったものの、決算剰余に伴う次年度繰越金の積立や将来の公債費負担に備えた基金への計画積立等を行ったことにより、分母要素である充当可能基金残高が701百万円の増額となり、将来負担比率としては前年度比0.4ポイント減となった。</a:t>
          </a:r>
          <a:endParaRPr kumimoji="1" lang="ja-JP" altLang="en-US" sz="14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今後も大規模なハード整備事業等を予定しており、地方債の現在高は更に増加していくことから、これまで実施した大型建設事業に係る地方債の償還が本格的に始まる時期を見据えて基金への計画的な積立てを行い、財政負担をできる限り小さくすることが重要となってくるとともに、新規発行債の抑制に努め、借り入れる場合も基準財政需要額に算入される地方債を中心とし、将来負担比率の減少に取り組むことが必要である。</a:t>
          </a:r>
          <a:endParaRPr kumimoji="1" lang="ja-JP" altLang="en-US" sz="1400" b="1">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高知県宿毛市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基金全体では、前年度</a:t>
          </a:r>
          <a:r>
            <a:rPr kumimoji="1" lang="ja-JP" altLang="en-US" sz="1300">
              <a:solidFill>
                <a:sysClr val="windowText" lastClr="000000"/>
              </a:solidFill>
              <a:effectLst/>
              <a:latin typeface="ＭＳ ゴシック"/>
              <a:ea typeface="ＭＳ ゴシック"/>
              <a:cs typeface="+mn-cs"/>
            </a:rPr>
            <a:t>から</a:t>
          </a:r>
          <a:r>
            <a:rPr kumimoji="1" lang="en-US" altLang="ja-JP" sz="1300">
              <a:solidFill>
                <a:schemeClr val="tx1"/>
              </a:solidFill>
              <a:effectLst/>
              <a:latin typeface="ＭＳ ゴシック"/>
              <a:ea typeface="ＭＳ ゴシック"/>
              <a:cs typeface="+mn-cs"/>
            </a:rPr>
            <a:t>68</a:t>
          </a:r>
          <a:r>
            <a:rPr kumimoji="1" lang="ja-JP" altLang="en-US" sz="1300">
              <a:solidFill>
                <a:sysClr val="windowText" lastClr="000000"/>
              </a:solidFill>
              <a:effectLst/>
              <a:latin typeface="ＭＳ ゴシック"/>
              <a:ea typeface="ＭＳ ゴシック"/>
              <a:cs typeface="+mn-cs"/>
            </a:rPr>
            <a:t>5百万円基金残高が増加している。主な要因としては減債基金が普通交付税追加交付分における臨時財政対策債償還基金費分の積立や余剰金処分等により535百万円増加となった点や、令和3年度に新設した特定施設整備事業減債基金が計画積立により198百万円増加となった点等があげられ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今後は</a:t>
          </a:r>
          <a:r>
            <a:rPr kumimoji="1" lang="ja-JP" altLang="en-US" sz="1300">
              <a:solidFill>
                <a:sysClr val="windowText" lastClr="000000"/>
              </a:solidFill>
              <a:latin typeface="ＭＳ ゴシック"/>
              <a:ea typeface="ＭＳ ゴシック"/>
            </a:rPr>
            <a:t>小中学校建設事業や庁舎建設事業、保育所建設事業、津波避難タワー建設事業及び道の駅改修事業等の大型建設事業により借り入れた地方債の償還に伴い</a:t>
          </a:r>
          <a:r>
            <a:rPr kumimoji="1" lang="ja-JP" altLang="en-US" sz="1300">
              <a:solidFill>
                <a:sysClr val="windowText" lastClr="000000"/>
              </a:solidFill>
              <a:effectLst/>
              <a:latin typeface="ＭＳ ゴシック"/>
              <a:ea typeface="ＭＳ ゴシック"/>
              <a:cs typeface="+mn-cs"/>
            </a:rPr>
            <a:t>後年度において関連する基金の取崩しが見込まれていることから、特定施設整備事業減債基金へ計画的に積立てを行う必要がある。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また、災害等の対応に伴う突発的な財政出動も懸念されるため、取崩しに備えた基金積立てを継続していく。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a:t>
          </a:r>
          <a:r>
            <a:rPr kumimoji="1" lang="ja-JP" altLang="en-US" sz="1300">
              <a:solidFill>
                <a:sysClr val="windowText" lastClr="000000"/>
              </a:solidFill>
              <a:effectLst/>
              <a:latin typeface="ＭＳ ゴシック"/>
              <a:ea typeface="ＭＳ ゴシック"/>
              <a:cs typeface="+mn-cs"/>
            </a:rPr>
            <a:t>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ふるさと寄附金基金：宿毛市ふるさと寄附金条例に基づき寄附された寄附金を適正に管理し運用する。</a:t>
          </a:r>
        </a:p>
        <a:p>
          <a:r>
            <a:rPr kumimoji="1" lang="ja-JP" altLang="en-US" sz="1300">
              <a:solidFill>
                <a:sysClr val="windowText" lastClr="000000"/>
              </a:solidFill>
              <a:effectLst/>
              <a:latin typeface="ＭＳ ゴシック"/>
              <a:ea typeface="ＭＳ ゴシック"/>
              <a:cs typeface="+mn-cs"/>
            </a:rPr>
            <a:t>特定施設整備事業減債基金：庁舎建設事業や保育園建設事業等の特定施設整備事業に伴い借入をした地方債の元利償還金に充てる。</a:t>
          </a:r>
        </a:p>
        <a:p>
          <a:r>
            <a:rPr kumimoji="1" lang="ja-JP" altLang="en-US" sz="1300">
              <a:solidFill>
                <a:sysClr val="windowText" lastClr="000000"/>
              </a:solidFill>
              <a:effectLst/>
              <a:latin typeface="ＭＳ ゴシック"/>
              <a:ea typeface="ＭＳ ゴシック"/>
              <a:cs typeface="+mn-cs"/>
            </a:rPr>
            <a:t>施設等整備基金：施設等の整備に要する財源を円滑に調整する。</a:t>
          </a:r>
        </a:p>
        <a:p>
          <a:r>
            <a:rPr kumimoji="1" lang="ja-JP" altLang="en-US" sz="1300">
              <a:solidFill>
                <a:sysClr val="windowText" lastClr="000000"/>
              </a:solidFill>
              <a:effectLst/>
              <a:latin typeface="ＭＳ ゴシック"/>
              <a:ea typeface="ＭＳ ゴシック"/>
              <a:cs typeface="+mn-cs"/>
            </a:rPr>
            <a:t>地域振興基金：高齢化社会の到来に備え、在宅福祉の向上、健康づくり、ボランティア活動の活発化、快適な生活環境の形成等を図る。</a:t>
          </a:r>
        </a:p>
        <a:p>
          <a:r>
            <a:rPr kumimoji="1" lang="ja-JP" altLang="en-US" sz="1300">
              <a:solidFill>
                <a:sysClr val="windowText" lastClr="000000"/>
              </a:solidFill>
              <a:effectLst/>
              <a:latin typeface="ＭＳ ゴシック"/>
              <a:ea typeface="ＭＳ ゴシック"/>
              <a:cs typeface="+mn-cs"/>
            </a:rPr>
            <a:t>防災対策基金：地域の課題や特性に応じた優先的に取り組むべき防災対策をきめ細かに進め、災害に強い地域社会の実現を図る。</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ふるさと寄附金基金については、寄付金収入564百万円の積立てを行ったが、R6年度実施事業へ充当するため630百万円を取崩したため、基金残高としては66百万円の減額となった。</a:t>
          </a:r>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特定施設整備事業減債基金については、近年実施してきた大型建設事業に伴い借入した地方債の償還に備えるために積立てを行い198百万円の増額となった。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地域振興基金については、中央デイケアセンターの改修工事費に充てるため取崩しを行ったことにより4百万円の減額となった。</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ふるさと寄附金基金については、住民サービス向上に資する事業の財源としての活用を慎重に検討しつつ取崩しを行っていく。</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特定施設整備事業減債基金と施設等整備基金については、既発債の償還及び今後予定されている大型建設事業の財源として活用することが見込まれることから、今後も計画的な積立てを継続していく。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財政調整基金については、</a:t>
          </a:r>
          <a:r>
            <a:rPr kumimoji="1" lang="ja-JP" altLang="en-US" sz="1300">
              <a:solidFill>
                <a:sysClr val="windowText" lastClr="000000"/>
              </a:solidFill>
              <a:latin typeface="ＭＳ ゴシック"/>
              <a:ea typeface="ＭＳ ゴシック"/>
            </a:rPr>
            <a:t>取崩しや前年度決算余剰金の積立ては行わず、国債利子及び定期利子の積立てのみを実施しており</a:t>
          </a:r>
          <a:r>
            <a:rPr kumimoji="1" lang="ja-JP" altLang="en-US" sz="1300">
              <a:solidFill>
                <a:sysClr val="windowText" lastClr="000000"/>
              </a:solidFill>
              <a:effectLst/>
              <a:latin typeface="ＭＳ ゴシック"/>
              <a:ea typeface="ＭＳ ゴシック"/>
              <a:cs typeface="+mn-cs"/>
            </a:rPr>
            <a:t>、基金残高が前年度末に比して1百万円増額の2,244百万円となった</a:t>
          </a:r>
          <a:r>
            <a:rPr kumimoji="1" lang="ja-JP" altLang="en-US" sz="1300">
              <a:solidFill>
                <a:sysClr val="windowText" lastClr="000000"/>
              </a:solidFill>
              <a:latin typeface="ＭＳ ゴシック"/>
              <a:ea typeface="ＭＳ ゴシック"/>
            </a:rPr>
            <a:t>。</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「基金全体」で記述したとおり、今後複数の大型建設事業施行の影響により基金の取崩しは避けられない状況にあるが、平成</a:t>
          </a:r>
          <a:r>
            <a:rPr kumimoji="1" lang="en-US" altLang="ja-JP" sz="1300">
              <a:solidFill>
                <a:sysClr val="windowText" lastClr="000000"/>
              </a:solidFill>
              <a:effectLst/>
              <a:latin typeface="ＭＳ ゴシック"/>
              <a:ea typeface="ＭＳ ゴシック"/>
              <a:cs typeface="+mn-cs"/>
            </a:rPr>
            <a:t>30</a:t>
          </a:r>
          <a:r>
            <a:rPr kumimoji="1" lang="ja-JP" altLang="en-US" sz="1300">
              <a:solidFill>
                <a:sysClr val="windowText" lastClr="000000"/>
              </a:solidFill>
              <a:effectLst/>
              <a:latin typeface="ＭＳ ゴシック"/>
              <a:ea typeface="ＭＳ ゴシック"/>
              <a:cs typeface="+mn-cs"/>
            </a:rPr>
            <a:t>年</a:t>
          </a:r>
          <a:r>
            <a:rPr kumimoji="1" lang="en-US" altLang="ja-JP" sz="1300">
              <a:solidFill>
                <a:sysClr val="windowText" lastClr="000000"/>
              </a:solidFill>
              <a:effectLst/>
              <a:latin typeface="ＭＳ ゴシック"/>
              <a:ea typeface="ＭＳ ゴシック"/>
              <a:cs typeface="+mn-cs"/>
            </a:rPr>
            <a:t>7</a:t>
          </a:r>
          <a:r>
            <a:rPr kumimoji="1" lang="ja-JP" altLang="en-US" sz="1300">
              <a:solidFill>
                <a:sysClr val="windowText" lastClr="000000"/>
              </a:solidFill>
              <a:effectLst/>
              <a:latin typeface="ＭＳ ゴシック"/>
              <a:ea typeface="ＭＳ ゴシック"/>
              <a:cs typeface="+mn-cs"/>
            </a:rPr>
            <a:t>月豪雨規模の災害が到来した場合には更なる財政出動が想定されるため、必要額を見極めた上で基金積立てに向けた取組みを継続していく。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減債基金については、国債利子及び定期利子、普通交付税再算定の臨時財政対策債償還基金費分、令和5年度決算剰余金の積立てを行い535百万円の増額となった。</a:t>
          </a:r>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予定されている大型建設事業の財源として地方債を活用することが見込まれており、公債費を抑制する手段として減債基金の取崩しも想定されるため、計画的な基金積立てに向けた取組みを継続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0205" cy="358775"/>
    <xdr:sp macro="" textlink="">
      <xdr:nvSpPr>
        <xdr:cNvPr id="38" name="テキスト ボックス 37"/>
        <xdr:cNvSpPr txBox="1"/>
      </xdr:nvSpPr>
      <xdr:spPr>
        <a:xfrm>
          <a:off x="3176270" y="535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前年度に引き続き類似団体内平均値を下回っている状況が続いている。</a:t>
          </a:r>
          <a:endParaRPr kumimoji="1" lang="en-US" altLang="ja-JP" sz="1100">
            <a:solidFill>
              <a:sysClr val="windowText" lastClr="000000"/>
            </a:solidFill>
            <a:effectLst/>
            <a:latin typeface="ＭＳ Ｐゴシック"/>
            <a:ea typeface="ＭＳ Ｐゴシック"/>
            <a:cs typeface="+mn-cs"/>
          </a:endParaRPr>
        </a:p>
        <a:p>
          <a:r>
            <a:rPr kumimoji="1" lang="ja-JP" altLang="ja-JP" sz="1100">
              <a:solidFill>
                <a:sysClr val="windowText" lastClr="000000"/>
              </a:solidFill>
              <a:effectLst/>
              <a:latin typeface="ＭＳ Ｐゴシック"/>
              <a:ea typeface="ＭＳ Ｐゴシック"/>
              <a:cs typeface="+mn-cs"/>
            </a:rPr>
            <a:t>今後も税の徴収強化等による税収の確保や事業費の見直しによる歳出削減等の取組みを継続する必要がある。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48920"/>
    <xdr:sp macro="" textlink="">
      <xdr:nvSpPr>
        <xdr:cNvPr id="54" name="テキスト ボックス 53"/>
        <xdr:cNvSpPr txBox="1"/>
      </xdr:nvSpPr>
      <xdr:spPr>
        <a:xfrm>
          <a:off x="0" y="7084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1460"/>
    <xdr:sp macro="" textlink="">
      <xdr:nvSpPr>
        <xdr:cNvPr id="56" name="テキスト ボックス 55"/>
        <xdr:cNvSpPr txBox="1"/>
      </xdr:nvSpPr>
      <xdr:spPr>
        <a:xfrm>
          <a:off x="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86360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3001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59080"/>
    <xdr:sp macro="" textlink="">
      <xdr:nvSpPr>
        <xdr:cNvPr id="65" name="財政力最大値テキスト"/>
        <xdr:cNvSpPr txBox="1"/>
      </xdr:nvSpPr>
      <xdr:spPr>
        <a:xfrm>
          <a:off x="5041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86360</xdr:rowOff>
    </xdr:from>
    <xdr:to xmlns:xdr="http://schemas.openxmlformats.org/drawingml/2006/spreadsheetDrawing">
      <xdr:col>24</xdr:col>
      <xdr:colOff>12700</xdr:colOff>
      <xdr:row>37</xdr:row>
      <xdr:rowOff>86360</xdr:rowOff>
    </xdr:to>
    <xdr:cxnSp macro="">
      <xdr:nvCxnSpPr>
        <xdr:cNvPr id="66" name="直線コネクタ 65"/>
        <xdr:cNvCxnSpPr/>
      </xdr:nvCxnSpPr>
      <xdr:spPr>
        <a:xfrm>
          <a:off x="4864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121920</xdr:rowOff>
    </xdr:from>
    <xdr:to xmlns:xdr="http://schemas.openxmlformats.org/drawingml/2006/spreadsheetDrawing">
      <xdr:col>23</xdr:col>
      <xdr:colOff>133350</xdr:colOff>
      <xdr:row>42</xdr:row>
      <xdr:rowOff>121920</xdr:rowOff>
    </xdr:to>
    <xdr:cxnSp macro="">
      <xdr:nvCxnSpPr>
        <xdr:cNvPr id="67" name="直線コネクタ 66"/>
        <xdr:cNvCxnSpPr/>
      </xdr:nvCxnSpPr>
      <xdr:spPr>
        <a:xfrm>
          <a:off x="4114800" y="732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121920</xdr:rowOff>
    </xdr:from>
    <xdr:to xmlns:xdr="http://schemas.openxmlformats.org/drawingml/2006/spreadsheetDrawing">
      <xdr:col>19</xdr:col>
      <xdr:colOff>133350</xdr:colOff>
      <xdr:row>42</xdr:row>
      <xdr:rowOff>121920</xdr:rowOff>
    </xdr:to>
    <xdr:cxnSp macro="">
      <xdr:nvCxnSpPr>
        <xdr:cNvPr id="70" name="直線コネクタ 69"/>
        <xdr:cNvCxnSpPr/>
      </xdr:nvCxnSpPr>
      <xdr:spPr>
        <a:xfrm>
          <a:off x="3225800" y="732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46990</xdr:rowOff>
    </xdr:from>
    <xdr:to xmlns:xdr="http://schemas.openxmlformats.org/drawingml/2006/spreadsheetDrawing">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158750</xdr:rowOff>
    </xdr:from>
    <xdr:ext cx="736600" cy="259080"/>
    <xdr:sp macro="" textlink="">
      <xdr:nvSpPr>
        <xdr:cNvPr id="72" name="テキスト ボックス 71"/>
        <xdr:cNvSpPr txBox="1"/>
      </xdr:nvSpPr>
      <xdr:spPr>
        <a:xfrm>
          <a:off x="3733800" y="701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121920</xdr:rowOff>
    </xdr:from>
    <xdr:to xmlns:xdr="http://schemas.openxmlformats.org/drawingml/2006/spreadsheetDrawing">
      <xdr:col>15</xdr:col>
      <xdr:colOff>82550</xdr:colOff>
      <xdr:row>42</xdr:row>
      <xdr:rowOff>121920</xdr:rowOff>
    </xdr:to>
    <xdr:cxnSp macro="">
      <xdr:nvCxnSpPr>
        <xdr:cNvPr id="73" name="直線コネクタ 72"/>
        <xdr:cNvCxnSpPr/>
      </xdr:nvCxnSpPr>
      <xdr:spPr>
        <a:xfrm>
          <a:off x="2336800" y="732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48920"/>
    <xdr:sp macro="" textlink="">
      <xdr:nvSpPr>
        <xdr:cNvPr id="75" name="テキスト ボックス 74"/>
        <xdr:cNvSpPr txBox="1"/>
      </xdr:nvSpPr>
      <xdr:spPr>
        <a:xfrm>
          <a:off x="2844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97790</xdr:rowOff>
    </xdr:from>
    <xdr:to xmlns:xdr="http://schemas.openxmlformats.org/drawingml/2006/spreadsheetDrawing">
      <xdr:col>11</xdr:col>
      <xdr:colOff>31750</xdr:colOff>
      <xdr:row>42</xdr:row>
      <xdr:rowOff>121920</xdr:rowOff>
    </xdr:to>
    <xdr:cxnSp macro="">
      <xdr:nvCxnSpPr>
        <xdr:cNvPr id="76" name="直線コネクタ 75"/>
        <xdr:cNvCxnSpPr/>
      </xdr:nvCxnSpPr>
      <xdr:spPr>
        <a:xfrm>
          <a:off x="1447800" y="72986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22860</xdr:rowOff>
    </xdr:from>
    <xdr:to xmlns:xdr="http://schemas.openxmlformats.org/drawingml/2006/spreadsheetDrawing">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134620</xdr:rowOff>
    </xdr:from>
    <xdr:ext cx="762000" cy="248920"/>
    <xdr:sp macro="" textlink="">
      <xdr:nvSpPr>
        <xdr:cNvPr id="78" name="テキスト ボックス 77"/>
        <xdr:cNvSpPr txBox="1"/>
      </xdr:nvSpPr>
      <xdr:spPr>
        <a:xfrm>
          <a:off x="1955800" y="6992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1460"/>
    <xdr:sp macro="" textlink="">
      <xdr:nvSpPr>
        <xdr:cNvPr id="80" name="テキスト ボックス 79"/>
        <xdr:cNvSpPr txBox="1"/>
      </xdr:nvSpPr>
      <xdr:spPr>
        <a:xfrm>
          <a:off x="1066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71120</xdr:rowOff>
    </xdr:from>
    <xdr:to xmlns:xdr="http://schemas.openxmlformats.org/drawingml/2006/spreadsheetDrawing">
      <xdr:col>23</xdr:col>
      <xdr:colOff>184150</xdr:colOff>
      <xdr:row>43</xdr:row>
      <xdr:rowOff>1270</xdr:rowOff>
    </xdr:to>
    <xdr:sp macro="" textlink="">
      <xdr:nvSpPr>
        <xdr:cNvPr id="86" name="楕円 85"/>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43180</xdr:rowOff>
    </xdr:from>
    <xdr:ext cx="762000" cy="248920"/>
    <xdr:sp macro="" textlink="">
      <xdr:nvSpPr>
        <xdr:cNvPr id="87" name="財政力該当値テキスト"/>
        <xdr:cNvSpPr txBox="1"/>
      </xdr:nvSpPr>
      <xdr:spPr>
        <a:xfrm>
          <a:off x="5041900" y="7244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71120</xdr:rowOff>
    </xdr:from>
    <xdr:to xmlns:xdr="http://schemas.openxmlformats.org/drawingml/2006/spreadsheetDrawing">
      <xdr:col>19</xdr:col>
      <xdr:colOff>184150</xdr:colOff>
      <xdr:row>43</xdr:row>
      <xdr:rowOff>1270</xdr:rowOff>
    </xdr:to>
    <xdr:sp macro="" textlink="">
      <xdr:nvSpPr>
        <xdr:cNvPr id="88" name="楕円 87"/>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157480</xdr:rowOff>
    </xdr:from>
    <xdr:ext cx="736600" cy="248920"/>
    <xdr:sp macro="" textlink="">
      <xdr:nvSpPr>
        <xdr:cNvPr id="89" name="テキスト ボックス 88"/>
        <xdr:cNvSpPr txBox="1"/>
      </xdr:nvSpPr>
      <xdr:spPr>
        <a:xfrm>
          <a:off x="3733800" y="73583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71120</xdr:rowOff>
    </xdr:from>
    <xdr:to xmlns:xdr="http://schemas.openxmlformats.org/drawingml/2006/spreadsheetDrawing">
      <xdr:col>15</xdr:col>
      <xdr:colOff>133350</xdr:colOff>
      <xdr:row>43</xdr:row>
      <xdr:rowOff>1270</xdr:rowOff>
    </xdr:to>
    <xdr:sp macro="" textlink="">
      <xdr:nvSpPr>
        <xdr:cNvPr id="90" name="楕円 89"/>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157480</xdr:rowOff>
    </xdr:from>
    <xdr:ext cx="762000" cy="248920"/>
    <xdr:sp macro="" textlink="">
      <xdr:nvSpPr>
        <xdr:cNvPr id="91" name="テキスト ボックス 90"/>
        <xdr:cNvSpPr txBox="1"/>
      </xdr:nvSpPr>
      <xdr:spPr>
        <a:xfrm>
          <a:off x="2844800" y="7358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71120</xdr:rowOff>
    </xdr:from>
    <xdr:to xmlns:xdr="http://schemas.openxmlformats.org/drawingml/2006/spreadsheetDrawing">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157480</xdr:rowOff>
    </xdr:from>
    <xdr:ext cx="762000" cy="248920"/>
    <xdr:sp macro="" textlink="">
      <xdr:nvSpPr>
        <xdr:cNvPr id="93" name="テキスト ボックス 92"/>
        <xdr:cNvSpPr txBox="1"/>
      </xdr:nvSpPr>
      <xdr:spPr>
        <a:xfrm>
          <a:off x="1955800" y="7358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46990</xdr:rowOff>
    </xdr:from>
    <xdr:to xmlns:xdr="http://schemas.openxmlformats.org/drawingml/2006/spreadsheetDrawing">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133350</xdr:rowOff>
    </xdr:from>
    <xdr:ext cx="762000" cy="250190"/>
    <xdr:sp macro="" textlink="">
      <xdr:nvSpPr>
        <xdr:cNvPr id="95" name="テキスト ボックス 94"/>
        <xdr:cNvSpPr txBox="1"/>
      </xdr:nvSpPr>
      <xdr:spPr>
        <a:xfrm>
          <a:off x="1066800" y="73342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7" name="テキスト ボックス 96"/>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0205" cy="353060"/>
    <xdr:sp macro="" textlink="">
      <xdr:nvSpPr>
        <xdr:cNvPr id="98" name="テキスト ボックス 97"/>
        <xdr:cNvSpPr txBox="1"/>
      </xdr:nvSpPr>
      <xdr:spPr>
        <a:xfrm>
          <a:off x="3259455" y="9163050"/>
          <a:ext cx="16402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前年度比で1.1ポイント低くなった。</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歳出では乳幼児医療費等に係る扶助費が減少したこと、歳入では普通交付税が前年度比で238,663千円増加したこと等が要因となっている。次年度以降過度な歳入見込みとならないよう予算編成を行っていく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1" name="テキスト ボックス 110"/>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48920"/>
    <xdr:sp macro="" textlink="">
      <xdr:nvSpPr>
        <xdr:cNvPr id="121" name="テキスト ボックス 120"/>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0825"/>
    <xdr:sp macro="" textlink="">
      <xdr:nvSpPr>
        <xdr:cNvPr id="123" name="テキスト ボックス 122"/>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126365</xdr:rowOff>
    </xdr:from>
    <xdr:to xmlns:xdr="http://schemas.openxmlformats.org/drawingml/2006/spreadsheetDrawing">
      <xdr:col>23</xdr:col>
      <xdr:colOff>133350</xdr:colOff>
      <xdr:row>67</xdr:row>
      <xdr:rowOff>17780</xdr:rowOff>
    </xdr:to>
    <xdr:cxnSp macro="">
      <xdr:nvCxnSpPr>
        <xdr:cNvPr id="127" name="直線コネクタ 126"/>
        <xdr:cNvCxnSpPr/>
      </xdr:nvCxnSpPr>
      <xdr:spPr>
        <a:xfrm flipV="1">
          <a:off x="4953000" y="989901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161290</xdr:rowOff>
    </xdr:from>
    <xdr:ext cx="762000" cy="259080"/>
    <xdr:sp macro="" textlink="">
      <xdr:nvSpPr>
        <xdr:cNvPr id="128" name="財政構造の弾力性最小値テキスト"/>
        <xdr:cNvSpPr txBox="1"/>
      </xdr:nvSpPr>
      <xdr:spPr>
        <a:xfrm>
          <a:off x="5041900" y="1147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9" name="直線コネクタ 128"/>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41275</xdr:rowOff>
    </xdr:from>
    <xdr:ext cx="762000" cy="250825"/>
    <xdr:sp macro="" textlink="">
      <xdr:nvSpPr>
        <xdr:cNvPr id="130" name="財政構造の弾力性最大値テキスト"/>
        <xdr:cNvSpPr txBox="1"/>
      </xdr:nvSpPr>
      <xdr:spPr>
        <a:xfrm>
          <a:off x="5041900" y="96424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126365</xdr:rowOff>
    </xdr:from>
    <xdr:to xmlns:xdr="http://schemas.openxmlformats.org/drawingml/2006/spreadsheetDrawing">
      <xdr:col>24</xdr:col>
      <xdr:colOff>12700</xdr:colOff>
      <xdr:row>57</xdr:row>
      <xdr:rowOff>126365</xdr:rowOff>
    </xdr:to>
    <xdr:cxnSp macro="">
      <xdr:nvCxnSpPr>
        <xdr:cNvPr id="131" name="直線コネクタ 130"/>
        <xdr:cNvCxnSpPr/>
      </xdr:nvCxnSpPr>
      <xdr:spPr>
        <a:xfrm>
          <a:off x="48641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148590</xdr:rowOff>
    </xdr:from>
    <xdr:to xmlns:xdr="http://schemas.openxmlformats.org/drawingml/2006/spreadsheetDrawing">
      <xdr:col>23</xdr:col>
      <xdr:colOff>133350</xdr:colOff>
      <xdr:row>60</xdr:row>
      <xdr:rowOff>15240</xdr:rowOff>
    </xdr:to>
    <xdr:cxnSp macro="">
      <xdr:nvCxnSpPr>
        <xdr:cNvPr id="132" name="直線コネクタ 131"/>
        <xdr:cNvCxnSpPr/>
      </xdr:nvCxnSpPr>
      <xdr:spPr>
        <a:xfrm flipV="1">
          <a:off x="4114800" y="102641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26035</xdr:rowOff>
    </xdr:from>
    <xdr:ext cx="762000" cy="259080"/>
    <xdr:sp macro="" textlink="">
      <xdr:nvSpPr>
        <xdr:cNvPr id="133" name="財政構造の弾力性平均値テキスト"/>
        <xdr:cNvSpPr txBox="1"/>
      </xdr:nvSpPr>
      <xdr:spPr>
        <a:xfrm>
          <a:off x="5041900" y="10313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53975</xdr:rowOff>
    </xdr:from>
    <xdr:to xmlns:xdr="http://schemas.openxmlformats.org/drawingml/2006/spreadsheetDrawing">
      <xdr:col>23</xdr:col>
      <xdr:colOff>184150</xdr:colOff>
      <xdr:row>60</xdr:row>
      <xdr:rowOff>155575</xdr:rowOff>
    </xdr:to>
    <xdr:sp macro="" textlink="">
      <xdr:nvSpPr>
        <xdr:cNvPr id="134" name="フローチャート: 判断 133"/>
        <xdr:cNvSpPr/>
      </xdr:nvSpPr>
      <xdr:spPr>
        <a:xfrm>
          <a:off x="49022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100330</xdr:rowOff>
    </xdr:from>
    <xdr:to xmlns:xdr="http://schemas.openxmlformats.org/drawingml/2006/spreadsheetDrawing">
      <xdr:col>19</xdr:col>
      <xdr:colOff>133350</xdr:colOff>
      <xdr:row>60</xdr:row>
      <xdr:rowOff>15240</xdr:rowOff>
    </xdr:to>
    <xdr:cxnSp macro="">
      <xdr:nvCxnSpPr>
        <xdr:cNvPr id="135" name="直線コネクタ 134"/>
        <xdr:cNvCxnSpPr/>
      </xdr:nvCxnSpPr>
      <xdr:spPr>
        <a:xfrm>
          <a:off x="3225800" y="102158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43815</xdr:rowOff>
    </xdr:from>
    <xdr:to xmlns:xdr="http://schemas.openxmlformats.org/drawingml/2006/spreadsheetDrawing">
      <xdr:col>19</xdr:col>
      <xdr:colOff>184150</xdr:colOff>
      <xdr:row>60</xdr:row>
      <xdr:rowOff>145415</xdr:rowOff>
    </xdr:to>
    <xdr:sp macro="" textlink="">
      <xdr:nvSpPr>
        <xdr:cNvPr id="136" name="フローチャート: 判断 135"/>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130175</xdr:rowOff>
    </xdr:from>
    <xdr:ext cx="736600" cy="259080"/>
    <xdr:sp macro="" textlink="">
      <xdr:nvSpPr>
        <xdr:cNvPr id="137" name="テキスト ボックス 136"/>
        <xdr:cNvSpPr txBox="1"/>
      </xdr:nvSpPr>
      <xdr:spPr>
        <a:xfrm>
          <a:off x="3733800" y="10417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140970</xdr:rowOff>
    </xdr:from>
    <xdr:to xmlns:xdr="http://schemas.openxmlformats.org/drawingml/2006/spreadsheetDrawing">
      <xdr:col>15</xdr:col>
      <xdr:colOff>82550</xdr:colOff>
      <xdr:row>59</xdr:row>
      <xdr:rowOff>100330</xdr:rowOff>
    </xdr:to>
    <xdr:cxnSp macro="">
      <xdr:nvCxnSpPr>
        <xdr:cNvPr id="138" name="直線コネクタ 137"/>
        <xdr:cNvCxnSpPr/>
      </xdr:nvCxnSpPr>
      <xdr:spPr>
        <a:xfrm>
          <a:off x="2336800" y="1008507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19685</xdr:rowOff>
    </xdr:from>
    <xdr:to xmlns:xdr="http://schemas.openxmlformats.org/drawingml/2006/spreadsheetDrawing">
      <xdr:col>15</xdr:col>
      <xdr:colOff>133350</xdr:colOff>
      <xdr:row>60</xdr:row>
      <xdr:rowOff>121285</xdr:rowOff>
    </xdr:to>
    <xdr:sp macro="" textlink="">
      <xdr:nvSpPr>
        <xdr:cNvPr id="139" name="フローチャート: 判断 138"/>
        <xdr:cNvSpPr/>
      </xdr:nvSpPr>
      <xdr:spPr>
        <a:xfrm>
          <a:off x="3175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106045</xdr:rowOff>
    </xdr:from>
    <xdr:ext cx="762000" cy="259080"/>
    <xdr:sp macro="" textlink="">
      <xdr:nvSpPr>
        <xdr:cNvPr id="140" name="テキスト ボックス 139"/>
        <xdr:cNvSpPr txBox="1"/>
      </xdr:nvSpPr>
      <xdr:spPr>
        <a:xfrm>
          <a:off x="2844800" y="1039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58</xdr:row>
      <xdr:rowOff>140970</xdr:rowOff>
    </xdr:from>
    <xdr:to xmlns:xdr="http://schemas.openxmlformats.org/drawingml/2006/spreadsheetDrawing">
      <xdr:col>11</xdr:col>
      <xdr:colOff>31750</xdr:colOff>
      <xdr:row>60</xdr:row>
      <xdr:rowOff>90805</xdr:rowOff>
    </xdr:to>
    <xdr:cxnSp macro="">
      <xdr:nvCxnSpPr>
        <xdr:cNvPr id="141" name="直線コネクタ 140"/>
        <xdr:cNvCxnSpPr/>
      </xdr:nvCxnSpPr>
      <xdr:spPr>
        <a:xfrm flipV="1">
          <a:off x="1447800" y="10085070"/>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59690</xdr:rowOff>
    </xdr:from>
    <xdr:to xmlns:xdr="http://schemas.openxmlformats.org/drawingml/2006/spreadsheetDrawing">
      <xdr:col>11</xdr:col>
      <xdr:colOff>82550</xdr:colOff>
      <xdr:row>59</xdr:row>
      <xdr:rowOff>161290</xdr:rowOff>
    </xdr:to>
    <xdr:sp macro="" textlink="">
      <xdr:nvSpPr>
        <xdr:cNvPr id="142" name="フローチャート: 判断 141"/>
        <xdr:cNvSpPr/>
      </xdr:nvSpPr>
      <xdr:spPr>
        <a:xfrm>
          <a:off x="2286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146050</xdr:rowOff>
    </xdr:from>
    <xdr:ext cx="762000" cy="248920"/>
    <xdr:sp macro="" textlink="">
      <xdr:nvSpPr>
        <xdr:cNvPr id="143" name="テキスト ボックス 142"/>
        <xdr:cNvSpPr txBox="1"/>
      </xdr:nvSpPr>
      <xdr:spPr>
        <a:xfrm>
          <a:off x="1955800" y="102616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26035</xdr:rowOff>
    </xdr:from>
    <xdr:to xmlns:xdr="http://schemas.openxmlformats.org/drawingml/2006/spreadsheetDrawing">
      <xdr:col>7</xdr:col>
      <xdr:colOff>31750</xdr:colOff>
      <xdr:row>60</xdr:row>
      <xdr:rowOff>127635</xdr:rowOff>
    </xdr:to>
    <xdr:sp macro="" textlink="">
      <xdr:nvSpPr>
        <xdr:cNvPr id="144" name="フローチャート: 判断 143"/>
        <xdr:cNvSpPr/>
      </xdr:nvSpPr>
      <xdr:spPr>
        <a:xfrm>
          <a:off x="1397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137795</xdr:rowOff>
    </xdr:from>
    <xdr:ext cx="762000" cy="259080"/>
    <xdr:sp macro="" textlink="">
      <xdr:nvSpPr>
        <xdr:cNvPr id="145" name="テキスト ボックス 144"/>
        <xdr:cNvSpPr txBox="1"/>
      </xdr:nvSpPr>
      <xdr:spPr>
        <a:xfrm>
          <a:off x="1066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97790</xdr:rowOff>
    </xdr:from>
    <xdr:to xmlns:xdr="http://schemas.openxmlformats.org/drawingml/2006/spreadsheetDrawing">
      <xdr:col>23</xdr:col>
      <xdr:colOff>184150</xdr:colOff>
      <xdr:row>60</xdr:row>
      <xdr:rowOff>27940</xdr:rowOff>
    </xdr:to>
    <xdr:sp macro="" textlink="">
      <xdr:nvSpPr>
        <xdr:cNvPr id="151" name="楕円 150"/>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114300</xdr:rowOff>
    </xdr:from>
    <xdr:ext cx="762000" cy="259080"/>
    <xdr:sp macro="" textlink="">
      <xdr:nvSpPr>
        <xdr:cNvPr id="152" name="財政構造の弾力性該当値テキスト"/>
        <xdr:cNvSpPr txBox="1"/>
      </xdr:nvSpPr>
      <xdr:spPr>
        <a:xfrm>
          <a:off x="5041900" y="10058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135890</xdr:rowOff>
    </xdr:from>
    <xdr:to xmlns:xdr="http://schemas.openxmlformats.org/drawingml/2006/spreadsheetDrawing">
      <xdr:col>19</xdr:col>
      <xdr:colOff>184150</xdr:colOff>
      <xdr:row>60</xdr:row>
      <xdr:rowOff>66040</xdr:rowOff>
    </xdr:to>
    <xdr:sp macro="" textlink="">
      <xdr:nvSpPr>
        <xdr:cNvPr id="153" name="楕円 152"/>
        <xdr:cNvSpPr/>
      </xdr:nvSpPr>
      <xdr:spPr>
        <a:xfrm>
          <a:off x="40640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76200</xdr:rowOff>
    </xdr:from>
    <xdr:ext cx="736600" cy="250190"/>
    <xdr:sp macro="" textlink="">
      <xdr:nvSpPr>
        <xdr:cNvPr id="154" name="テキスト ボックス 153"/>
        <xdr:cNvSpPr txBox="1"/>
      </xdr:nvSpPr>
      <xdr:spPr>
        <a:xfrm>
          <a:off x="3733800" y="100203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49530</xdr:rowOff>
    </xdr:from>
    <xdr:to xmlns:xdr="http://schemas.openxmlformats.org/drawingml/2006/spreadsheetDrawing">
      <xdr:col>15</xdr:col>
      <xdr:colOff>133350</xdr:colOff>
      <xdr:row>59</xdr:row>
      <xdr:rowOff>151130</xdr:rowOff>
    </xdr:to>
    <xdr:sp macro="" textlink="">
      <xdr:nvSpPr>
        <xdr:cNvPr id="155" name="楕円 154"/>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161290</xdr:rowOff>
    </xdr:from>
    <xdr:ext cx="762000" cy="259080"/>
    <xdr:sp macro="" textlink="">
      <xdr:nvSpPr>
        <xdr:cNvPr id="156" name="テキスト ボックス 155"/>
        <xdr:cNvSpPr txBox="1"/>
      </xdr:nvSpPr>
      <xdr:spPr>
        <a:xfrm>
          <a:off x="2844800" y="993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90170</xdr:rowOff>
    </xdr:from>
    <xdr:to xmlns:xdr="http://schemas.openxmlformats.org/drawingml/2006/spreadsheetDrawing">
      <xdr:col>11</xdr:col>
      <xdr:colOff>82550</xdr:colOff>
      <xdr:row>59</xdr:row>
      <xdr:rowOff>20320</xdr:rowOff>
    </xdr:to>
    <xdr:sp macro="" textlink="">
      <xdr:nvSpPr>
        <xdr:cNvPr id="157" name="楕円 156"/>
        <xdr:cNvSpPr/>
      </xdr:nvSpPr>
      <xdr:spPr>
        <a:xfrm>
          <a:off x="22860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30480</xdr:rowOff>
    </xdr:from>
    <xdr:ext cx="762000" cy="250190"/>
    <xdr:sp macro="" textlink="">
      <xdr:nvSpPr>
        <xdr:cNvPr id="158" name="テキスト ボックス 157"/>
        <xdr:cNvSpPr txBox="1"/>
      </xdr:nvSpPr>
      <xdr:spPr>
        <a:xfrm>
          <a:off x="1955800" y="98031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40640</xdr:rowOff>
    </xdr:from>
    <xdr:to xmlns:xdr="http://schemas.openxmlformats.org/drawingml/2006/spreadsheetDrawing">
      <xdr:col>7</xdr:col>
      <xdr:colOff>31750</xdr:colOff>
      <xdr:row>60</xdr:row>
      <xdr:rowOff>141605</xdr:rowOff>
    </xdr:to>
    <xdr:sp macro="" textlink="">
      <xdr:nvSpPr>
        <xdr:cNvPr id="159" name="楕円 158"/>
        <xdr:cNvSpPr/>
      </xdr:nvSpPr>
      <xdr:spPr>
        <a:xfrm>
          <a:off x="1397000" y="10327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126365</xdr:rowOff>
    </xdr:from>
    <xdr:ext cx="762000" cy="259080"/>
    <xdr:sp macro="" textlink="">
      <xdr:nvSpPr>
        <xdr:cNvPr id="160" name="テキスト ボックス 159"/>
        <xdr:cNvSpPr txBox="1"/>
      </xdr:nvSpPr>
      <xdr:spPr>
        <a:xfrm>
          <a:off x="10668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0205" cy="358775"/>
    <xdr:sp macro="" textlink="">
      <xdr:nvSpPr>
        <xdr:cNvPr id="163" name="テキスト ボックス 162"/>
        <xdr:cNvSpPr txBox="1"/>
      </xdr:nvSpPr>
      <xdr:spPr>
        <a:xfrm>
          <a:off x="4149090" y="1297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[231,722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類似団体内平均値を2,479円下回っているものの、前年度より17,309円の増となった。</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人件費については、常勤職員給料や会計年度任用職員給料、常勤職員退職手当等が増加し、人件費全体で245,713千円の増となっている。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物件費については、システム標準化に対応するための業務委託料やパソコン等購入費の増加もあり、物件費全体で51,203千円の増となっている。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78" name="テキスト ボックス 177"/>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24130</xdr:rowOff>
    </xdr:from>
    <xdr:to xmlns:xdr="http://schemas.openxmlformats.org/drawingml/2006/spreadsheetDrawing">
      <xdr:col>23</xdr:col>
      <xdr:colOff>133350</xdr:colOff>
      <xdr:row>88</xdr:row>
      <xdr:rowOff>68580</xdr:rowOff>
    </xdr:to>
    <xdr:cxnSp macro="">
      <xdr:nvCxnSpPr>
        <xdr:cNvPr id="187" name="直線コネクタ 186"/>
        <xdr:cNvCxnSpPr/>
      </xdr:nvCxnSpPr>
      <xdr:spPr>
        <a:xfrm flipV="1">
          <a:off x="4953000" y="13911580"/>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40640</xdr:rowOff>
    </xdr:from>
    <xdr:ext cx="762000" cy="251460"/>
    <xdr:sp macro="" textlink="">
      <xdr:nvSpPr>
        <xdr:cNvPr id="188" name="人件費・物件費等の状況最小値テキスト"/>
        <xdr:cNvSpPr txBox="1"/>
      </xdr:nvSpPr>
      <xdr:spPr>
        <a:xfrm>
          <a:off x="5041900" y="151282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68580</xdr:rowOff>
    </xdr:from>
    <xdr:to xmlns:xdr="http://schemas.openxmlformats.org/drawingml/2006/spreadsheetDrawing">
      <xdr:col>24</xdr:col>
      <xdr:colOff>12700</xdr:colOff>
      <xdr:row>88</xdr:row>
      <xdr:rowOff>68580</xdr:rowOff>
    </xdr:to>
    <xdr:cxnSp macro="">
      <xdr:nvCxnSpPr>
        <xdr:cNvPr id="189" name="直線コネクタ 188"/>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110490</xdr:rowOff>
    </xdr:from>
    <xdr:ext cx="762000" cy="250190"/>
    <xdr:sp macro="" textlink="">
      <xdr:nvSpPr>
        <xdr:cNvPr id="190" name="人件費・物件費等の状況最大値テキスト"/>
        <xdr:cNvSpPr txBox="1"/>
      </xdr:nvSpPr>
      <xdr:spPr>
        <a:xfrm>
          <a:off x="5041900" y="136550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24130</xdr:rowOff>
    </xdr:from>
    <xdr:to xmlns:xdr="http://schemas.openxmlformats.org/drawingml/2006/spreadsheetDrawing">
      <xdr:col>24</xdr:col>
      <xdr:colOff>12700</xdr:colOff>
      <xdr:row>81</xdr:row>
      <xdr:rowOff>24130</xdr:rowOff>
    </xdr:to>
    <xdr:cxnSp macro="">
      <xdr:nvCxnSpPr>
        <xdr:cNvPr id="191" name="直線コネクタ 190"/>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45085</xdr:rowOff>
    </xdr:from>
    <xdr:to xmlns:xdr="http://schemas.openxmlformats.org/drawingml/2006/spreadsheetDrawing">
      <xdr:col>23</xdr:col>
      <xdr:colOff>133350</xdr:colOff>
      <xdr:row>81</xdr:row>
      <xdr:rowOff>49530</xdr:rowOff>
    </xdr:to>
    <xdr:cxnSp macro="">
      <xdr:nvCxnSpPr>
        <xdr:cNvPr id="192" name="直線コネクタ 191"/>
        <xdr:cNvCxnSpPr/>
      </xdr:nvCxnSpPr>
      <xdr:spPr>
        <a:xfrm>
          <a:off x="4114800" y="139325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34290</xdr:rowOff>
    </xdr:from>
    <xdr:ext cx="762000" cy="259080"/>
    <xdr:sp macro="" textlink="">
      <xdr:nvSpPr>
        <xdr:cNvPr id="193" name="人件費・物件費等の状況平均値テキスト"/>
        <xdr:cNvSpPr txBox="1"/>
      </xdr:nvSpPr>
      <xdr:spPr>
        <a:xfrm>
          <a:off x="5041900" y="13921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170815</xdr:rowOff>
    </xdr:from>
    <xdr:to xmlns:xdr="http://schemas.openxmlformats.org/drawingml/2006/spreadsheetDrawing">
      <xdr:col>23</xdr:col>
      <xdr:colOff>184150</xdr:colOff>
      <xdr:row>81</xdr:row>
      <xdr:rowOff>100965</xdr:rowOff>
    </xdr:to>
    <xdr:sp macro="" textlink="">
      <xdr:nvSpPr>
        <xdr:cNvPr id="194" name="フローチャート: 判断 193"/>
        <xdr:cNvSpPr/>
      </xdr:nvSpPr>
      <xdr:spPr>
        <a:xfrm>
          <a:off x="4902200" y="1388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42545</xdr:rowOff>
    </xdr:from>
    <xdr:to xmlns:xdr="http://schemas.openxmlformats.org/drawingml/2006/spreadsheetDrawing">
      <xdr:col>19</xdr:col>
      <xdr:colOff>133350</xdr:colOff>
      <xdr:row>81</xdr:row>
      <xdr:rowOff>45085</xdr:rowOff>
    </xdr:to>
    <xdr:cxnSp macro="">
      <xdr:nvCxnSpPr>
        <xdr:cNvPr id="195" name="直線コネクタ 194"/>
        <xdr:cNvCxnSpPr/>
      </xdr:nvCxnSpPr>
      <xdr:spPr>
        <a:xfrm>
          <a:off x="3225800" y="139299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167005</xdr:rowOff>
    </xdr:from>
    <xdr:to xmlns:xdr="http://schemas.openxmlformats.org/drawingml/2006/spreadsheetDrawing">
      <xdr:col>19</xdr:col>
      <xdr:colOff>184150</xdr:colOff>
      <xdr:row>81</xdr:row>
      <xdr:rowOff>97790</xdr:rowOff>
    </xdr:to>
    <xdr:sp macro="" textlink="">
      <xdr:nvSpPr>
        <xdr:cNvPr id="196" name="フローチャート: 判断 195"/>
        <xdr:cNvSpPr/>
      </xdr:nvSpPr>
      <xdr:spPr>
        <a:xfrm>
          <a:off x="4064000" y="1388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81915</xdr:rowOff>
    </xdr:from>
    <xdr:ext cx="736600" cy="259080"/>
    <xdr:sp macro="" textlink="">
      <xdr:nvSpPr>
        <xdr:cNvPr id="197" name="テキスト ボックス 196"/>
        <xdr:cNvSpPr txBox="1"/>
      </xdr:nvSpPr>
      <xdr:spPr>
        <a:xfrm>
          <a:off x="3733800" y="1396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40640</xdr:rowOff>
    </xdr:from>
    <xdr:to xmlns:xdr="http://schemas.openxmlformats.org/drawingml/2006/spreadsheetDrawing">
      <xdr:col>15</xdr:col>
      <xdr:colOff>82550</xdr:colOff>
      <xdr:row>81</xdr:row>
      <xdr:rowOff>42545</xdr:rowOff>
    </xdr:to>
    <xdr:cxnSp macro="">
      <xdr:nvCxnSpPr>
        <xdr:cNvPr id="198" name="直線コネクタ 197"/>
        <xdr:cNvCxnSpPr/>
      </xdr:nvCxnSpPr>
      <xdr:spPr>
        <a:xfrm>
          <a:off x="2336800" y="13928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166370</xdr:rowOff>
    </xdr:from>
    <xdr:to xmlns:xdr="http://schemas.openxmlformats.org/drawingml/2006/spreadsheetDrawing">
      <xdr:col>15</xdr:col>
      <xdr:colOff>133350</xdr:colOff>
      <xdr:row>81</xdr:row>
      <xdr:rowOff>95885</xdr:rowOff>
    </xdr:to>
    <xdr:sp macro="" textlink="">
      <xdr:nvSpPr>
        <xdr:cNvPr id="199" name="フローチャート: 判断 198"/>
        <xdr:cNvSpPr/>
      </xdr:nvSpPr>
      <xdr:spPr>
        <a:xfrm>
          <a:off x="3175000" y="1388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80645</xdr:rowOff>
    </xdr:from>
    <xdr:ext cx="762000" cy="259080"/>
    <xdr:sp macro="" textlink="">
      <xdr:nvSpPr>
        <xdr:cNvPr id="200" name="テキスト ボックス 199"/>
        <xdr:cNvSpPr txBox="1"/>
      </xdr:nvSpPr>
      <xdr:spPr>
        <a:xfrm>
          <a:off x="2844800" y="1396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38735</xdr:rowOff>
    </xdr:from>
    <xdr:to xmlns:xdr="http://schemas.openxmlformats.org/drawingml/2006/spreadsheetDrawing">
      <xdr:col>11</xdr:col>
      <xdr:colOff>31750</xdr:colOff>
      <xdr:row>81</xdr:row>
      <xdr:rowOff>40640</xdr:rowOff>
    </xdr:to>
    <xdr:cxnSp macro="">
      <xdr:nvCxnSpPr>
        <xdr:cNvPr id="201" name="直線コネクタ 200"/>
        <xdr:cNvCxnSpPr/>
      </xdr:nvCxnSpPr>
      <xdr:spPr>
        <a:xfrm>
          <a:off x="1447800" y="139261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164465</xdr:rowOff>
    </xdr:from>
    <xdr:to xmlns:xdr="http://schemas.openxmlformats.org/drawingml/2006/spreadsheetDrawing">
      <xdr:col>11</xdr:col>
      <xdr:colOff>82550</xdr:colOff>
      <xdr:row>81</xdr:row>
      <xdr:rowOff>94615</xdr:rowOff>
    </xdr:to>
    <xdr:sp macro="" textlink="">
      <xdr:nvSpPr>
        <xdr:cNvPr id="202" name="フローチャート: 判断 201"/>
        <xdr:cNvSpPr/>
      </xdr:nvSpPr>
      <xdr:spPr>
        <a:xfrm>
          <a:off x="22860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79375</xdr:rowOff>
    </xdr:from>
    <xdr:ext cx="762000" cy="258445"/>
    <xdr:sp macro="" textlink="">
      <xdr:nvSpPr>
        <xdr:cNvPr id="203" name="テキスト ボックス 202"/>
        <xdr:cNvSpPr txBox="1"/>
      </xdr:nvSpPr>
      <xdr:spPr>
        <a:xfrm>
          <a:off x="1955800" y="1396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161290</xdr:rowOff>
    </xdr:from>
    <xdr:to xmlns:xdr="http://schemas.openxmlformats.org/drawingml/2006/spreadsheetDrawing">
      <xdr:col>7</xdr:col>
      <xdr:colOff>31750</xdr:colOff>
      <xdr:row>81</xdr:row>
      <xdr:rowOff>91440</xdr:rowOff>
    </xdr:to>
    <xdr:sp macro="" textlink="">
      <xdr:nvSpPr>
        <xdr:cNvPr id="204" name="フローチャート: 判断 203"/>
        <xdr:cNvSpPr/>
      </xdr:nvSpPr>
      <xdr:spPr>
        <a:xfrm>
          <a:off x="13970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76200</xdr:rowOff>
    </xdr:from>
    <xdr:ext cx="762000" cy="250190"/>
    <xdr:sp macro="" textlink="">
      <xdr:nvSpPr>
        <xdr:cNvPr id="205" name="テキスト ボックス 204"/>
        <xdr:cNvSpPr txBox="1"/>
      </xdr:nvSpPr>
      <xdr:spPr>
        <a:xfrm>
          <a:off x="1066800" y="139636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170180</xdr:rowOff>
    </xdr:from>
    <xdr:to xmlns:xdr="http://schemas.openxmlformats.org/drawingml/2006/spreadsheetDrawing">
      <xdr:col>23</xdr:col>
      <xdr:colOff>184150</xdr:colOff>
      <xdr:row>81</xdr:row>
      <xdr:rowOff>100330</xdr:rowOff>
    </xdr:to>
    <xdr:sp macro="" textlink="">
      <xdr:nvSpPr>
        <xdr:cNvPr id="211" name="楕円 210"/>
        <xdr:cNvSpPr/>
      </xdr:nvSpPr>
      <xdr:spPr>
        <a:xfrm>
          <a:off x="49022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91440</xdr:rowOff>
    </xdr:from>
    <xdr:ext cx="762000" cy="259080"/>
    <xdr:sp macro="" textlink="">
      <xdr:nvSpPr>
        <xdr:cNvPr id="212" name="人件費・物件費等の状況該当値テキスト"/>
        <xdr:cNvSpPr txBox="1"/>
      </xdr:nvSpPr>
      <xdr:spPr>
        <a:xfrm>
          <a:off x="5041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166370</xdr:rowOff>
    </xdr:from>
    <xdr:to xmlns:xdr="http://schemas.openxmlformats.org/drawingml/2006/spreadsheetDrawing">
      <xdr:col>19</xdr:col>
      <xdr:colOff>184150</xdr:colOff>
      <xdr:row>81</xdr:row>
      <xdr:rowOff>95885</xdr:rowOff>
    </xdr:to>
    <xdr:sp macro="" textlink="">
      <xdr:nvSpPr>
        <xdr:cNvPr id="213" name="楕円 212"/>
        <xdr:cNvSpPr/>
      </xdr:nvSpPr>
      <xdr:spPr>
        <a:xfrm>
          <a:off x="4064000" y="13882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106680</xdr:rowOff>
    </xdr:from>
    <xdr:ext cx="736600" cy="259080"/>
    <xdr:sp macro="" textlink="">
      <xdr:nvSpPr>
        <xdr:cNvPr id="214" name="テキスト ボックス 213"/>
        <xdr:cNvSpPr txBox="1"/>
      </xdr:nvSpPr>
      <xdr:spPr>
        <a:xfrm>
          <a:off x="3733800" y="1365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163195</xdr:rowOff>
    </xdr:from>
    <xdr:to xmlns:xdr="http://schemas.openxmlformats.org/drawingml/2006/spreadsheetDrawing">
      <xdr:col>15</xdr:col>
      <xdr:colOff>133350</xdr:colOff>
      <xdr:row>81</xdr:row>
      <xdr:rowOff>93345</xdr:rowOff>
    </xdr:to>
    <xdr:sp macro="" textlink="">
      <xdr:nvSpPr>
        <xdr:cNvPr id="215" name="楕円 214"/>
        <xdr:cNvSpPr/>
      </xdr:nvSpPr>
      <xdr:spPr>
        <a:xfrm>
          <a:off x="3175000" y="1387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103505</xdr:rowOff>
    </xdr:from>
    <xdr:ext cx="762000" cy="259080"/>
    <xdr:sp macro="" textlink="">
      <xdr:nvSpPr>
        <xdr:cNvPr id="216" name="テキスト ボックス 215"/>
        <xdr:cNvSpPr txBox="1"/>
      </xdr:nvSpPr>
      <xdr:spPr>
        <a:xfrm>
          <a:off x="2844800" y="1364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160655</xdr:rowOff>
    </xdr:from>
    <xdr:to xmlns:xdr="http://schemas.openxmlformats.org/drawingml/2006/spreadsheetDrawing">
      <xdr:col>11</xdr:col>
      <xdr:colOff>82550</xdr:colOff>
      <xdr:row>81</xdr:row>
      <xdr:rowOff>90805</xdr:rowOff>
    </xdr:to>
    <xdr:sp macro="" textlink="">
      <xdr:nvSpPr>
        <xdr:cNvPr id="217" name="楕円 216"/>
        <xdr:cNvSpPr/>
      </xdr:nvSpPr>
      <xdr:spPr>
        <a:xfrm>
          <a:off x="22860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100965</xdr:rowOff>
    </xdr:from>
    <xdr:ext cx="762000" cy="248285"/>
    <xdr:sp macro="" textlink="">
      <xdr:nvSpPr>
        <xdr:cNvPr id="218" name="テキスト ボックス 217"/>
        <xdr:cNvSpPr txBox="1"/>
      </xdr:nvSpPr>
      <xdr:spPr>
        <a:xfrm>
          <a:off x="1955800" y="13645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159385</xdr:rowOff>
    </xdr:from>
    <xdr:to xmlns:xdr="http://schemas.openxmlformats.org/drawingml/2006/spreadsheetDrawing">
      <xdr:col>7</xdr:col>
      <xdr:colOff>31750</xdr:colOff>
      <xdr:row>81</xdr:row>
      <xdr:rowOff>89535</xdr:rowOff>
    </xdr:to>
    <xdr:sp macro="" textlink="">
      <xdr:nvSpPr>
        <xdr:cNvPr id="219" name="楕円 218"/>
        <xdr:cNvSpPr/>
      </xdr:nvSpPr>
      <xdr:spPr>
        <a:xfrm>
          <a:off x="1397000" y="138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99695</xdr:rowOff>
    </xdr:from>
    <xdr:ext cx="762000" cy="249555"/>
    <xdr:sp macro="" textlink="">
      <xdr:nvSpPr>
        <xdr:cNvPr id="220" name="テキスト ボックス 219"/>
        <xdr:cNvSpPr txBox="1"/>
      </xdr:nvSpPr>
      <xdr:spPr>
        <a:xfrm>
          <a:off x="1066800" y="136442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0205" cy="358775"/>
    <xdr:sp macro="" textlink="">
      <xdr:nvSpPr>
        <xdr:cNvPr id="223" name="テキスト ボックス 222"/>
        <xdr:cNvSpPr txBox="1"/>
      </xdr:nvSpPr>
      <xdr:spPr>
        <a:xfrm>
          <a:off x="15431770" y="1297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前年比0.8ポイント減となっている。</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類似団体内平均値を1.3ポイント下回っているが、今後、増加傾向とならないよう指標を注視していく必要がある。</a:t>
          </a:r>
          <a:endParaRPr kumimoji="1" lang="ja-JP" altLang="en-US" sz="1300">
            <a:solidFill>
              <a:srgbClr val="FF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6" name="直線コネクタ 235"/>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49555"/>
    <xdr:sp macro="" textlink="">
      <xdr:nvSpPr>
        <xdr:cNvPr id="237" name="テキスト ボックス 236"/>
        <xdr:cNvSpPr txBox="1"/>
      </xdr:nvSpPr>
      <xdr:spPr>
        <a:xfrm>
          <a:off x="12065000" y="1532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8" name="直線コネクタ 237"/>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39" name="テキスト ボックス 238"/>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0" name="直線コネクタ 239"/>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1" name="テキスト ボックス 240"/>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2" name="直線コネクタ 241"/>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3" name="テキスト ボックス 242"/>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4" name="直線コネクタ 243"/>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5" name="テキスト ボックス 244"/>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6" name="直線コネクタ 245"/>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7" name="テキスト ボックス 246"/>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49" name="テキスト ボックス 248"/>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112395</xdr:rowOff>
    </xdr:from>
    <xdr:to xmlns:xdr="http://schemas.openxmlformats.org/drawingml/2006/spreadsheetDrawing">
      <xdr:col>81</xdr:col>
      <xdr:colOff>44450</xdr:colOff>
      <xdr:row>89</xdr:row>
      <xdr:rowOff>18415</xdr:rowOff>
    </xdr:to>
    <xdr:cxnSp macro="">
      <xdr:nvCxnSpPr>
        <xdr:cNvPr id="251" name="直線コネクタ 250"/>
        <xdr:cNvCxnSpPr/>
      </xdr:nvCxnSpPr>
      <xdr:spPr>
        <a:xfrm flipV="1">
          <a:off x="17018000" y="1365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161925</xdr:rowOff>
    </xdr:from>
    <xdr:ext cx="762000" cy="259080"/>
    <xdr:sp macro="" textlink="">
      <xdr:nvSpPr>
        <xdr:cNvPr id="252"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18415</xdr:rowOff>
    </xdr:from>
    <xdr:to xmlns:xdr="http://schemas.openxmlformats.org/drawingml/2006/spreadsheetDrawing">
      <xdr:col>81</xdr:col>
      <xdr:colOff>133350</xdr:colOff>
      <xdr:row>89</xdr:row>
      <xdr:rowOff>18415</xdr:rowOff>
    </xdr:to>
    <xdr:cxnSp macro="">
      <xdr:nvCxnSpPr>
        <xdr:cNvPr id="253" name="直線コネクタ 252"/>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27305</xdr:rowOff>
    </xdr:from>
    <xdr:ext cx="762000" cy="259080"/>
    <xdr:sp macro="" textlink="">
      <xdr:nvSpPr>
        <xdr:cNvPr id="254" name="給与水準   （国との比較）最大値テキスト"/>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112395</xdr:rowOff>
    </xdr:from>
    <xdr:to xmlns:xdr="http://schemas.openxmlformats.org/drawingml/2006/spreadsheetDrawing">
      <xdr:col>81</xdr:col>
      <xdr:colOff>133350</xdr:colOff>
      <xdr:row>79</xdr:row>
      <xdr:rowOff>112395</xdr:rowOff>
    </xdr:to>
    <xdr:cxnSp macro="">
      <xdr:nvCxnSpPr>
        <xdr:cNvPr id="255" name="直線コネクタ 254"/>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13335</xdr:rowOff>
    </xdr:from>
    <xdr:to xmlns:xdr="http://schemas.openxmlformats.org/drawingml/2006/spreadsheetDrawing">
      <xdr:col>81</xdr:col>
      <xdr:colOff>44450</xdr:colOff>
      <xdr:row>84</xdr:row>
      <xdr:rowOff>151765</xdr:rowOff>
    </xdr:to>
    <xdr:cxnSp macro="">
      <xdr:nvCxnSpPr>
        <xdr:cNvPr id="256" name="直線コネクタ 255"/>
        <xdr:cNvCxnSpPr/>
      </xdr:nvCxnSpPr>
      <xdr:spPr>
        <a:xfrm flipV="1">
          <a:off x="16179800" y="1441513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158750</xdr:rowOff>
    </xdr:from>
    <xdr:ext cx="762000" cy="259080"/>
    <xdr:sp macro="" textlink="">
      <xdr:nvSpPr>
        <xdr:cNvPr id="257" name="給与水準   （国との比較）平均値テキスト"/>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58" name="フローチャート: 判断 257"/>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151765</xdr:rowOff>
    </xdr:from>
    <xdr:to xmlns:xdr="http://schemas.openxmlformats.org/drawingml/2006/spreadsheetDrawing">
      <xdr:col>77</xdr:col>
      <xdr:colOff>44450</xdr:colOff>
      <xdr:row>85</xdr:row>
      <xdr:rowOff>31750</xdr:rowOff>
    </xdr:to>
    <xdr:cxnSp macro="">
      <xdr:nvCxnSpPr>
        <xdr:cNvPr id="259" name="直線コネクタ 258"/>
        <xdr:cNvCxnSpPr/>
      </xdr:nvCxnSpPr>
      <xdr:spPr>
        <a:xfrm flipV="1">
          <a:off x="15290800" y="145535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60" name="フローチャート: 判断 259"/>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118745</xdr:rowOff>
    </xdr:from>
    <xdr:ext cx="736600" cy="259080"/>
    <xdr:sp macro="" textlink="">
      <xdr:nvSpPr>
        <xdr:cNvPr id="261" name="テキスト ボックス 260"/>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14605</xdr:rowOff>
    </xdr:from>
    <xdr:to xmlns:xdr="http://schemas.openxmlformats.org/drawingml/2006/spreadsheetDrawing">
      <xdr:col>72</xdr:col>
      <xdr:colOff>203200</xdr:colOff>
      <xdr:row>85</xdr:row>
      <xdr:rowOff>31750</xdr:rowOff>
    </xdr:to>
    <xdr:cxnSp macro="">
      <xdr:nvCxnSpPr>
        <xdr:cNvPr id="262" name="直線コネクタ 261"/>
        <xdr:cNvCxnSpPr/>
      </xdr:nvCxnSpPr>
      <xdr:spPr>
        <a:xfrm>
          <a:off x="14401800" y="145878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50165</xdr:rowOff>
    </xdr:from>
    <xdr:to xmlns:xdr="http://schemas.openxmlformats.org/drawingml/2006/spreadsheetDrawing">
      <xdr:col>73</xdr:col>
      <xdr:colOff>44450</xdr:colOff>
      <xdr:row>85</xdr:row>
      <xdr:rowOff>151765</xdr:rowOff>
    </xdr:to>
    <xdr:sp macro="" textlink="">
      <xdr:nvSpPr>
        <xdr:cNvPr id="263" name="フローチャート: 判断 262"/>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136525</xdr:rowOff>
    </xdr:from>
    <xdr:ext cx="762000" cy="258445"/>
    <xdr:sp macro="" textlink="">
      <xdr:nvSpPr>
        <xdr:cNvPr id="264" name="テキスト ボックス 263"/>
        <xdr:cNvSpPr txBox="1"/>
      </xdr:nvSpPr>
      <xdr:spPr>
        <a:xfrm>
          <a:off x="14909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14605</xdr:rowOff>
    </xdr:from>
    <xdr:to xmlns:xdr="http://schemas.openxmlformats.org/drawingml/2006/spreadsheetDrawing">
      <xdr:col>68</xdr:col>
      <xdr:colOff>152400</xdr:colOff>
      <xdr:row>85</xdr:row>
      <xdr:rowOff>48895</xdr:rowOff>
    </xdr:to>
    <xdr:cxnSp macro="">
      <xdr:nvCxnSpPr>
        <xdr:cNvPr id="265" name="直線コネクタ 264"/>
        <xdr:cNvCxnSpPr/>
      </xdr:nvCxnSpPr>
      <xdr:spPr>
        <a:xfrm flipV="1">
          <a:off x="13512800" y="14587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6" name="フローチャート: 判断 265"/>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67" name="テキスト ボックス 266"/>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69" name="テキスト ボックス 268"/>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133985</xdr:rowOff>
    </xdr:from>
    <xdr:to xmlns:xdr="http://schemas.openxmlformats.org/drawingml/2006/spreadsheetDrawing">
      <xdr:col>81</xdr:col>
      <xdr:colOff>95250</xdr:colOff>
      <xdr:row>84</xdr:row>
      <xdr:rowOff>64135</xdr:rowOff>
    </xdr:to>
    <xdr:sp macro="" textlink="">
      <xdr:nvSpPr>
        <xdr:cNvPr id="275" name="楕円 274"/>
        <xdr:cNvSpPr/>
      </xdr:nvSpPr>
      <xdr:spPr>
        <a:xfrm>
          <a:off x="169672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150495</xdr:rowOff>
    </xdr:from>
    <xdr:ext cx="762000" cy="259080"/>
    <xdr:sp macro="" textlink="">
      <xdr:nvSpPr>
        <xdr:cNvPr id="276" name="給与水準   （国との比較）該当値テキスト"/>
        <xdr:cNvSpPr txBox="1"/>
      </xdr:nvSpPr>
      <xdr:spPr>
        <a:xfrm>
          <a:off x="171069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100965</xdr:rowOff>
    </xdr:from>
    <xdr:to xmlns:xdr="http://schemas.openxmlformats.org/drawingml/2006/spreadsheetDrawing">
      <xdr:col>77</xdr:col>
      <xdr:colOff>95250</xdr:colOff>
      <xdr:row>85</xdr:row>
      <xdr:rowOff>31115</xdr:rowOff>
    </xdr:to>
    <xdr:sp macro="" textlink="">
      <xdr:nvSpPr>
        <xdr:cNvPr id="277" name="楕円 276"/>
        <xdr:cNvSpPr/>
      </xdr:nvSpPr>
      <xdr:spPr>
        <a:xfrm>
          <a:off x="16129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41275</xdr:rowOff>
    </xdr:from>
    <xdr:ext cx="736600" cy="250825"/>
    <xdr:sp macro="" textlink="">
      <xdr:nvSpPr>
        <xdr:cNvPr id="278" name="テキスト ボックス 277"/>
        <xdr:cNvSpPr txBox="1"/>
      </xdr:nvSpPr>
      <xdr:spPr>
        <a:xfrm>
          <a:off x="15798800" y="142716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79" name="楕円 278"/>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92710</xdr:rowOff>
    </xdr:from>
    <xdr:ext cx="762000" cy="259080"/>
    <xdr:sp macro="" textlink="">
      <xdr:nvSpPr>
        <xdr:cNvPr id="280" name="テキスト ボックス 279"/>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135255</xdr:rowOff>
    </xdr:from>
    <xdr:to xmlns:xdr="http://schemas.openxmlformats.org/drawingml/2006/spreadsheetDrawing">
      <xdr:col>68</xdr:col>
      <xdr:colOff>203200</xdr:colOff>
      <xdr:row>85</xdr:row>
      <xdr:rowOff>65405</xdr:rowOff>
    </xdr:to>
    <xdr:sp macro="" textlink="">
      <xdr:nvSpPr>
        <xdr:cNvPr id="281" name="楕円 280"/>
        <xdr:cNvSpPr/>
      </xdr:nvSpPr>
      <xdr:spPr>
        <a:xfrm>
          <a:off x="14351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75565</xdr:rowOff>
    </xdr:from>
    <xdr:ext cx="762000" cy="250825"/>
    <xdr:sp macro="" textlink="">
      <xdr:nvSpPr>
        <xdr:cNvPr id="282" name="テキスト ボックス 281"/>
        <xdr:cNvSpPr txBox="1"/>
      </xdr:nvSpPr>
      <xdr:spPr>
        <a:xfrm>
          <a:off x="14020800" y="14305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169545</xdr:rowOff>
    </xdr:from>
    <xdr:to xmlns:xdr="http://schemas.openxmlformats.org/drawingml/2006/spreadsheetDrawing">
      <xdr:col>64</xdr:col>
      <xdr:colOff>152400</xdr:colOff>
      <xdr:row>85</xdr:row>
      <xdr:rowOff>99695</xdr:rowOff>
    </xdr:to>
    <xdr:sp macro="" textlink="">
      <xdr:nvSpPr>
        <xdr:cNvPr id="283" name="楕円 282"/>
        <xdr:cNvSpPr/>
      </xdr:nvSpPr>
      <xdr:spPr>
        <a:xfrm>
          <a:off x="13462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109855</xdr:rowOff>
    </xdr:from>
    <xdr:ext cx="762000" cy="250825"/>
    <xdr:sp macro="" textlink="">
      <xdr:nvSpPr>
        <xdr:cNvPr id="284" name="テキスト ボックス 283"/>
        <xdr:cNvSpPr txBox="1"/>
      </xdr:nvSpPr>
      <xdr:spPr>
        <a:xfrm>
          <a:off x="13131800" y="143402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6" name="テキスト ボックス 285"/>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0205" cy="353060"/>
    <xdr:sp macro="" textlink="">
      <xdr:nvSpPr>
        <xdr:cNvPr id="287" name="テキスト ボックス 286"/>
        <xdr:cNvSpPr txBox="1"/>
      </xdr:nvSpPr>
      <xdr:spPr>
        <a:xfrm>
          <a:off x="15736570" y="9163050"/>
          <a:ext cx="164020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これまで実施してきた定員管理により職員数削減を実施してきたが、類似団体内平均値との比較では3.07人上回っている。</a:t>
          </a:r>
          <a:br>
            <a:rPr kumimoji="1" lang="ja-JP" altLang="en-US" sz="1100">
              <a:solidFill>
                <a:sysClr val="windowText" lastClr="000000"/>
              </a:solidFill>
              <a:latin typeface="ＭＳ Ｐゴシック"/>
              <a:ea typeface="ＭＳ Ｐゴシック"/>
            </a:rPr>
          </a:br>
          <a:r>
            <a:rPr kumimoji="1" lang="ja-JP" altLang="en-US" sz="1100">
              <a:solidFill>
                <a:sysClr val="windowText" lastClr="000000"/>
              </a:solidFill>
              <a:latin typeface="ＭＳ Ｐゴシック"/>
              <a:ea typeface="ＭＳ Ｐゴシック"/>
            </a:rPr>
            <a:t>これは、本市が県内唯一の有人離島を有するという地理的要因により、支所・診療所・定期船に職員を配置する必要があるほか、私立保育園が市内に1園しかなく公立保育園を確保しなければならないこと等に起因するもので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0" name="テキスト ボックス 299"/>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1" name="直線コネクタ 300"/>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2" name="テキスト ボックス 301"/>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3" name="直線コネクタ 302"/>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4" name="テキスト ボックス 303"/>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5"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6" name="テキスト ボックス 305"/>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7" name="直線コネクタ 306"/>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08" name="テキスト ボックス 307"/>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9" name="直線コネクタ 308"/>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0" name="テキスト ボックス 309"/>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2" name="テキスト ボックス 31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166370</xdr:rowOff>
    </xdr:from>
    <xdr:to xmlns:xdr="http://schemas.openxmlformats.org/drawingml/2006/spreadsheetDrawing">
      <xdr:col>81</xdr:col>
      <xdr:colOff>44450</xdr:colOff>
      <xdr:row>66</xdr:row>
      <xdr:rowOff>76835</xdr:rowOff>
    </xdr:to>
    <xdr:cxnSp macro="">
      <xdr:nvCxnSpPr>
        <xdr:cNvPr id="314" name="直線コネクタ 313"/>
        <xdr:cNvCxnSpPr/>
      </xdr:nvCxnSpPr>
      <xdr:spPr>
        <a:xfrm flipV="1">
          <a:off x="17018000" y="1011047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48895</xdr:rowOff>
    </xdr:from>
    <xdr:ext cx="762000" cy="259080"/>
    <xdr:sp macro="" textlink="">
      <xdr:nvSpPr>
        <xdr:cNvPr id="315" name="定員管理の状況最小値テキスト"/>
        <xdr:cNvSpPr txBox="1"/>
      </xdr:nvSpPr>
      <xdr:spPr>
        <a:xfrm>
          <a:off x="17106900" y="1136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76835</xdr:rowOff>
    </xdr:from>
    <xdr:to xmlns:xdr="http://schemas.openxmlformats.org/drawingml/2006/spreadsheetDrawing">
      <xdr:col>81</xdr:col>
      <xdr:colOff>133350</xdr:colOff>
      <xdr:row>66</xdr:row>
      <xdr:rowOff>76835</xdr:rowOff>
    </xdr:to>
    <xdr:cxnSp macro="">
      <xdr:nvCxnSpPr>
        <xdr:cNvPr id="316" name="直線コネクタ 315"/>
        <xdr:cNvCxnSpPr/>
      </xdr:nvCxnSpPr>
      <xdr:spPr>
        <a:xfrm>
          <a:off x="16929100" y="1139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81280</xdr:rowOff>
    </xdr:from>
    <xdr:ext cx="762000" cy="259080"/>
    <xdr:sp macro="" textlink="">
      <xdr:nvSpPr>
        <xdr:cNvPr id="317" name="定員管理の状況最大値テキスト"/>
        <xdr:cNvSpPr txBox="1"/>
      </xdr:nvSpPr>
      <xdr:spPr>
        <a:xfrm>
          <a:off x="17106900" y="985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166370</xdr:rowOff>
    </xdr:from>
    <xdr:to xmlns:xdr="http://schemas.openxmlformats.org/drawingml/2006/spreadsheetDrawing">
      <xdr:col>81</xdr:col>
      <xdr:colOff>133350</xdr:colOff>
      <xdr:row>58</xdr:row>
      <xdr:rowOff>166370</xdr:rowOff>
    </xdr:to>
    <xdr:cxnSp macro="">
      <xdr:nvCxnSpPr>
        <xdr:cNvPr id="318" name="直線コネクタ 317"/>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37465</xdr:rowOff>
    </xdr:from>
    <xdr:to xmlns:xdr="http://schemas.openxmlformats.org/drawingml/2006/spreadsheetDrawing">
      <xdr:col>81</xdr:col>
      <xdr:colOff>44450</xdr:colOff>
      <xdr:row>62</xdr:row>
      <xdr:rowOff>95885</xdr:rowOff>
    </xdr:to>
    <xdr:cxnSp macro="">
      <xdr:nvCxnSpPr>
        <xdr:cNvPr id="319" name="直線コネクタ 318"/>
        <xdr:cNvCxnSpPr/>
      </xdr:nvCxnSpPr>
      <xdr:spPr>
        <a:xfrm>
          <a:off x="16179800" y="1066736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157480</xdr:rowOff>
    </xdr:from>
    <xdr:ext cx="762000" cy="248920"/>
    <xdr:sp macro="" textlink="">
      <xdr:nvSpPr>
        <xdr:cNvPr id="320" name="定員管理の状況平均値テキスト"/>
        <xdr:cNvSpPr txBox="1"/>
      </xdr:nvSpPr>
      <xdr:spPr>
        <a:xfrm>
          <a:off x="17106900" y="1027303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140970</xdr:rowOff>
    </xdr:from>
    <xdr:to xmlns:xdr="http://schemas.openxmlformats.org/drawingml/2006/spreadsheetDrawing">
      <xdr:col>81</xdr:col>
      <xdr:colOff>95250</xdr:colOff>
      <xdr:row>61</xdr:row>
      <xdr:rowOff>71120</xdr:rowOff>
    </xdr:to>
    <xdr:sp macro="" textlink="">
      <xdr:nvSpPr>
        <xdr:cNvPr id="321" name="フローチャート: 判断 320"/>
        <xdr:cNvSpPr/>
      </xdr:nvSpPr>
      <xdr:spPr>
        <a:xfrm>
          <a:off x="169672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19685</xdr:rowOff>
    </xdr:from>
    <xdr:to xmlns:xdr="http://schemas.openxmlformats.org/drawingml/2006/spreadsheetDrawing">
      <xdr:col>77</xdr:col>
      <xdr:colOff>44450</xdr:colOff>
      <xdr:row>62</xdr:row>
      <xdr:rowOff>37465</xdr:rowOff>
    </xdr:to>
    <xdr:cxnSp macro="">
      <xdr:nvCxnSpPr>
        <xdr:cNvPr id="322" name="直線コネクタ 321"/>
        <xdr:cNvCxnSpPr/>
      </xdr:nvCxnSpPr>
      <xdr:spPr>
        <a:xfrm>
          <a:off x="15290800" y="106495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124460</xdr:rowOff>
    </xdr:from>
    <xdr:to xmlns:xdr="http://schemas.openxmlformats.org/drawingml/2006/spreadsheetDrawing">
      <xdr:col>77</xdr:col>
      <xdr:colOff>95250</xdr:colOff>
      <xdr:row>61</xdr:row>
      <xdr:rowOff>54610</xdr:rowOff>
    </xdr:to>
    <xdr:sp macro="" textlink="">
      <xdr:nvSpPr>
        <xdr:cNvPr id="323" name="フローチャート: 判断 322"/>
        <xdr:cNvSpPr/>
      </xdr:nvSpPr>
      <xdr:spPr>
        <a:xfrm>
          <a:off x="161290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64770</xdr:rowOff>
    </xdr:from>
    <xdr:ext cx="736600" cy="250190"/>
    <xdr:sp macro="" textlink="">
      <xdr:nvSpPr>
        <xdr:cNvPr id="324" name="テキスト ボックス 323"/>
        <xdr:cNvSpPr txBox="1"/>
      </xdr:nvSpPr>
      <xdr:spPr>
        <a:xfrm>
          <a:off x="15798800" y="1018032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19685</xdr:rowOff>
    </xdr:from>
    <xdr:to xmlns:xdr="http://schemas.openxmlformats.org/drawingml/2006/spreadsheetDrawing">
      <xdr:col>72</xdr:col>
      <xdr:colOff>203200</xdr:colOff>
      <xdr:row>62</xdr:row>
      <xdr:rowOff>29210</xdr:rowOff>
    </xdr:to>
    <xdr:cxnSp macro="">
      <xdr:nvCxnSpPr>
        <xdr:cNvPr id="325" name="直線コネクタ 324"/>
        <xdr:cNvCxnSpPr/>
      </xdr:nvCxnSpPr>
      <xdr:spPr>
        <a:xfrm flipV="1">
          <a:off x="14401800" y="106495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110490</xdr:rowOff>
    </xdr:from>
    <xdr:to xmlns:xdr="http://schemas.openxmlformats.org/drawingml/2006/spreadsheetDrawing">
      <xdr:col>73</xdr:col>
      <xdr:colOff>44450</xdr:colOff>
      <xdr:row>61</xdr:row>
      <xdr:rowOff>40640</xdr:rowOff>
    </xdr:to>
    <xdr:sp macro="" textlink="">
      <xdr:nvSpPr>
        <xdr:cNvPr id="326" name="フローチャート: 判断 325"/>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50800</xdr:rowOff>
    </xdr:from>
    <xdr:ext cx="762000" cy="259080"/>
    <xdr:sp macro="" textlink="">
      <xdr:nvSpPr>
        <xdr:cNvPr id="327" name="テキスト ボックス 326"/>
        <xdr:cNvSpPr txBox="1"/>
      </xdr:nvSpPr>
      <xdr:spPr>
        <a:xfrm>
          <a:off x="14909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10160</xdr:rowOff>
    </xdr:from>
    <xdr:to xmlns:xdr="http://schemas.openxmlformats.org/drawingml/2006/spreadsheetDrawing">
      <xdr:col>68</xdr:col>
      <xdr:colOff>152400</xdr:colOff>
      <xdr:row>62</xdr:row>
      <xdr:rowOff>29210</xdr:rowOff>
    </xdr:to>
    <xdr:cxnSp macro="">
      <xdr:nvCxnSpPr>
        <xdr:cNvPr id="328" name="直線コネクタ 327"/>
        <xdr:cNvCxnSpPr/>
      </xdr:nvCxnSpPr>
      <xdr:spPr>
        <a:xfrm>
          <a:off x="13512800" y="106400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103505</xdr:rowOff>
    </xdr:from>
    <xdr:to xmlns:xdr="http://schemas.openxmlformats.org/drawingml/2006/spreadsheetDrawing">
      <xdr:col>68</xdr:col>
      <xdr:colOff>203200</xdr:colOff>
      <xdr:row>61</xdr:row>
      <xdr:rowOff>33655</xdr:rowOff>
    </xdr:to>
    <xdr:sp macro="" textlink="">
      <xdr:nvSpPr>
        <xdr:cNvPr id="329" name="フローチャート: 判断 328"/>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43815</xdr:rowOff>
    </xdr:from>
    <xdr:ext cx="762000" cy="248285"/>
    <xdr:sp macro="" textlink="">
      <xdr:nvSpPr>
        <xdr:cNvPr id="330" name="テキスト ボックス 329"/>
        <xdr:cNvSpPr txBox="1"/>
      </xdr:nvSpPr>
      <xdr:spPr>
        <a:xfrm>
          <a:off x="14020800" y="101593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76200</xdr:rowOff>
    </xdr:from>
    <xdr:to xmlns:xdr="http://schemas.openxmlformats.org/drawingml/2006/spreadsheetDrawing">
      <xdr:col>64</xdr:col>
      <xdr:colOff>152400</xdr:colOff>
      <xdr:row>61</xdr:row>
      <xdr:rowOff>6350</xdr:rowOff>
    </xdr:to>
    <xdr:sp macro="" textlink="">
      <xdr:nvSpPr>
        <xdr:cNvPr id="331" name="フローチャート: 判断 330"/>
        <xdr:cNvSpPr/>
      </xdr:nvSpPr>
      <xdr:spPr>
        <a:xfrm>
          <a:off x="13462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16510</xdr:rowOff>
    </xdr:from>
    <xdr:ext cx="762000" cy="259080"/>
    <xdr:sp macro="" textlink="">
      <xdr:nvSpPr>
        <xdr:cNvPr id="332" name="テキスト ボックス 331"/>
        <xdr:cNvSpPr txBox="1"/>
      </xdr:nvSpPr>
      <xdr:spPr>
        <a:xfrm>
          <a:off x="13131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3" name="テキスト ボックス 332"/>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4" name="テキスト ボックス 333"/>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5" name="テキスト ボックス 334"/>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6" name="テキスト ボックス 335"/>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7" name="テキスト ボックス 336"/>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45085</xdr:rowOff>
    </xdr:from>
    <xdr:to xmlns:xdr="http://schemas.openxmlformats.org/drawingml/2006/spreadsheetDrawing">
      <xdr:col>81</xdr:col>
      <xdr:colOff>95250</xdr:colOff>
      <xdr:row>62</xdr:row>
      <xdr:rowOff>146685</xdr:rowOff>
    </xdr:to>
    <xdr:sp macro="" textlink="">
      <xdr:nvSpPr>
        <xdr:cNvPr id="338" name="楕円 337"/>
        <xdr:cNvSpPr/>
      </xdr:nvSpPr>
      <xdr:spPr>
        <a:xfrm>
          <a:off x="169672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17780</xdr:rowOff>
    </xdr:from>
    <xdr:ext cx="762000" cy="251460"/>
    <xdr:sp macro="" textlink="">
      <xdr:nvSpPr>
        <xdr:cNvPr id="339" name="定員管理の状況該当値テキスト"/>
        <xdr:cNvSpPr txBox="1"/>
      </xdr:nvSpPr>
      <xdr:spPr>
        <a:xfrm>
          <a:off x="17106900" y="10647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158115</xdr:rowOff>
    </xdr:from>
    <xdr:to xmlns:xdr="http://schemas.openxmlformats.org/drawingml/2006/spreadsheetDrawing">
      <xdr:col>77</xdr:col>
      <xdr:colOff>95250</xdr:colOff>
      <xdr:row>62</xdr:row>
      <xdr:rowOff>88265</xdr:rowOff>
    </xdr:to>
    <xdr:sp macro="" textlink="">
      <xdr:nvSpPr>
        <xdr:cNvPr id="340" name="楕円 339"/>
        <xdr:cNvSpPr/>
      </xdr:nvSpPr>
      <xdr:spPr>
        <a:xfrm>
          <a:off x="16129000" y="1061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73025</xdr:rowOff>
    </xdr:from>
    <xdr:ext cx="736600" cy="259080"/>
    <xdr:sp macro="" textlink="">
      <xdr:nvSpPr>
        <xdr:cNvPr id="341" name="テキスト ボックス 340"/>
        <xdr:cNvSpPr txBox="1"/>
      </xdr:nvSpPr>
      <xdr:spPr>
        <a:xfrm>
          <a:off x="15798800" y="10702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140335</xdr:rowOff>
    </xdr:from>
    <xdr:to xmlns:xdr="http://schemas.openxmlformats.org/drawingml/2006/spreadsheetDrawing">
      <xdr:col>73</xdr:col>
      <xdr:colOff>44450</xdr:colOff>
      <xdr:row>62</xdr:row>
      <xdr:rowOff>70485</xdr:rowOff>
    </xdr:to>
    <xdr:sp macro="" textlink="">
      <xdr:nvSpPr>
        <xdr:cNvPr id="342" name="楕円 341"/>
        <xdr:cNvSpPr/>
      </xdr:nvSpPr>
      <xdr:spPr>
        <a:xfrm>
          <a:off x="15240000" y="105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55245</xdr:rowOff>
    </xdr:from>
    <xdr:ext cx="762000" cy="248285"/>
    <xdr:sp macro="" textlink="">
      <xdr:nvSpPr>
        <xdr:cNvPr id="343" name="テキスト ボックス 342"/>
        <xdr:cNvSpPr txBox="1"/>
      </xdr:nvSpPr>
      <xdr:spPr>
        <a:xfrm>
          <a:off x="14909800" y="10685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149860</xdr:rowOff>
    </xdr:from>
    <xdr:to xmlns:xdr="http://schemas.openxmlformats.org/drawingml/2006/spreadsheetDrawing">
      <xdr:col>68</xdr:col>
      <xdr:colOff>203200</xdr:colOff>
      <xdr:row>62</xdr:row>
      <xdr:rowOff>80010</xdr:rowOff>
    </xdr:to>
    <xdr:sp macro="" textlink="">
      <xdr:nvSpPr>
        <xdr:cNvPr id="344" name="楕円 343"/>
        <xdr:cNvSpPr/>
      </xdr:nvSpPr>
      <xdr:spPr>
        <a:xfrm>
          <a:off x="143510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64770</xdr:rowOff>
    </xdr:from>
    <xdr:ext cx="762000" cy="250190"/>
    <xdr:sp macro="" textlink="">
      <xdr:nvSpPr>
        <xdr:cNvPr id="345" name="テキスト ボックス 344"/>
        <xdr:cNvSpPr txBox="1"/>
      </xdr:nvSpPr>
      <xdr:spPr>
        <a:xfrm>
          <a:off x="14020800" y="10694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130810</xdr:rowOff>
    </xdr:from>
    <xdr:to xmlns:xdr="http://schemas.openxmlformats.org/drawingml/2006/spreadsheetDrawing">
      <xdr:col>64</xdr:col>
      <xdr:colOff>152400</xdr:colOff>
      <xdr:row>62</xdr:row>
      <xdr:rowOff>60960</xdr:rowOff>
    </xdr:to>
    <xdr:sp macro="" textlink="">
      <xdr:nvSpPr>
        <xdr:cNvPr id="346" name="楕円 345"/>
        <xdr:cNvSpPr/>
      </xdr:nvSpPr>
      <xdr:spPr>
        <a:xfrm>
          <a:off x="134620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45720</xdr:rowOff>
    </xdr:from>
    <xdr:ext cx="762000" cy="259080"/>
    <xdr:sp macro="" textlink="">
      <xdr:nvSpPr>
        <xdr:cNvPr id="347" name="テキスト ボックス 346"/>
        <xdr:cNvSpPr txBox="1"/>
      </xdr:nvSpPr>
      <xdr:spPr>
        <a:xfrm>
          <a:off x="13131800" y="1067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0205" cy="358775"/>
    <xdr:sp macro="" textlink="">
      <xdr:nvSpPr>
        <xdr:cNvPr id="350" name="テキスト ボックス 349"/>
        <xdr:cNvSpPr txBox="1"/>
      </xdr:nvSpPr>
      <xdr:spPr>
        <a:xfrm>
          <a:off x="15407640" y="535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ゴシック"/>
              <a:ea typeface="ＭＳ ゴシック"/>
            </a:rPr>
            <a:t>基準財政需要額に算入される、個別算定経費であるこども子育て費の620,259千円皆増や公債費の155,284千円増加、地域振興費（人口）の21,527千円増加等により普通交付税額が238,663千円増加となったことに伴い、分母要素である標準財政規模が増加したため、実質公債費比率については前年度比</a:t>
          </a:r>
          <a:r>
            <a:rPr kumimoji="1" lang="en-US" altLang="ja-JP" sz="1100">
              <a:solidFill>
                <a:sysClr val="windowText" lastClr="000000"/>
              </a:solidFill>
              <a:latin typeface="ＭＳ ゴシック"/>
              <a:ea typeface="ＭＳ ゴシック"/>
            </a:rPr>
            <a:t>0.4</a:t>
          </a:r>
          <a:r>
            <a:rPr kumimoji="1" lang="ja-JP" altLang="en-US" sz="1100">
              <a:solidFill>
                <a:sysClr val="windowText" lastClr="000000"/>
              </a:solidFill>
              <a:latin typeface="ＭＳ ゴシック"/>
              <a:ea typeface="ＭＳ ゴシック"/>
            </a:rPr>
            <a:t>ポイント減となった。</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平成</a:t>
          </a:r>
          <a:r>
            <a:rPr kumimoji="1" lang="en-US" altLang="ja-JP" sz="1100">
              <a:solidFill>
                <a:sysClr val="windowText" lastClr="000000"/>
              </a:solidFill>
              <a:latin typeface="ＭＳ Ｐゴシック"/>
              <a:ea typeface="ＭＳ Ｐゴシック"/>
            </a:rPr>
            <a:t>24</a:t>
          </a:r>
          <a:r>
            <a:rPr kumimoji="1" lang="ja-JP" altLang="en-US" sz="1100">
              <a:solidFill>
                <a:sysClr val="windowText" lastClr="000000"/>
              </a:solidFill>
              <a:latin typeface="ＭＳ Ｐゴシック"/>
              <a:ea typeface="ＭＳ Ｐゴシック"/>
            </a:rPr>
            <a:t>年度以降は</a:t>
          </a:r>
          <a:r>
            <a:rPr kumimoji="1" lang="en-US" altLang="ja-JP" sz="1100">
              <a:solidFill>
                <a:sysClr val="windowText" lastClr="000000"/>
              </a:solidFill>
              <a:latin typeface="ＭＳ Ｐゴシック"/>
              <a:ea typeface="ＭＳ Ｐゴシック"/>
            </a:rPr>
            <a:t>18%</a:t>
          </a:r>
          <a:r>
            <a:rPr kumimoji="1" lang="ja-JP" altLang="en-US" sz="1100">
              <a:solidFill>
                <a:sysClr val="windowText" lastClr="000000"/>
              </a:solidFill>
              <a:latin typeface="ＭＳ Ｐゴシック"/>
              <a:ea typeface="ＭＳ Ｐゴシック"/>
            </a:rPr>
            <a:t>を下回っているものの、依然として類似団体内平均値を上回っており、今後も小学校建設事業や庁舎建設事業等に係る地方債の償還をはじめ、大型公共事業等により公債費の上昇が予想されることから、事業の優先順位を決めつつ、新発債の抑制に努める必要がある。</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48285"/>
    <xdr:sp macro="" textlink="">
      <xdr:nvSpPr>
        <xdr:cNvPr id="367" name="テキスト ボックス 366"/>
        <xdr:cNvSpPr txBox="1"/>
      </xdr:nvSpPr>
      <xdr:spPr>
        <a:xfrm>
          <a:off x="120650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69" name="テキスト ボックス 368"/>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1" name="テキスト ボックス 370"/>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65405</xdr:rowOff>
    </xdr:from>
    <xdr:to xmlns:xdr="http://schemas.openxmlformats.org/drawingml/2006/spreadsheetDrawing">
      <xdr:col>81</xdr:col>
      <xdr:colOff>44450</xdr:colOff>
      <xdr:row>44</xdr:row>
      <xdr:rowOff>6350</xdr:rowOff>
    </xdr:to>
    <xdr:cxnSp macro="">
      <xdr:nvCxnSpPr>
        <xdr:cNvPr id="376" name="直線コネクタ 375"/>
        <xdr:cNvCxnSpPr/>
      </xdr:nvCxnSpPr>
      <xdr:spPr>
        <a:xfrm flipV="1">
          <a:off x="17018000" y="6066155"/>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149860</xdr:rowOff>
    </xdr:from>
    <xdr:ext cx="762000" cy="259080"/>
    <xdr:sp macro="" textlink="">
      <xdr:nvSpPr>
        <xdr:cNvPr id="377" name="公債費負担の状況最小値テキスト"/>
        <xdr:cNvSpPr txBox="1"/>
      </xdr:nvSpPr>
      <xdr:spPr>
        <a:xfrm>
          <a:off x="171069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6350</xdr:rowOff>
    </xdr:from>
    <xdr:to xmlns:xdr="http://schemas.openxmlformats.org/drawingml/2006/spreadsheetDrawing">
      <xdr:col>81</xdr:col>
      <xdr:colOff>133350</xdr:colOff>
      <xdr:row>44</xdr:row>
      <xdr:rowOff>6350</xdr:rowOff>
    </xdr:to>
    <xdr:cxnSp macro="">
      <xdr:nvCxnSpPr>
        <xdr:cNvPr id="378" name="直線コネクタ 377"/>
        <xdr:cNvCxnSpPr/>
      </xdr:nvCxnSpPr>
      <xdr:spPr>
        <a:xfrm>
          <a:off x="16929100" y="755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151765</xdr:rowOff>
    </xdr:from>
    <xdr:ext cx="762000" cy="259080"/>
    <xdr:sp macro="" textlink="">
      <xdr:nvSpPr>
        <xdr:cNvPr id="379" name="公債費負担の状況最大値テキスト"/>
        <xdr:cNvSpPr txBox="1"/>
      </xdr:nvSpPr>
      <xdr:spPr>
        <a:xfrm>
          <a:off x="171069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65405</xdr:rowOff>
    </xdr:from>
    <xdr:to xmlns:xdr="http://schemas.openxmlformats.org/drawingml/2006/spreadsheetDrawing">
      <xdr:col>81</xdr:col>
      <xdr:colOff>133350</xdr:colOff>
      <xdr:row>35</xdr:row>
      <xdr:rowOff>65405</xdr:rowOff>
    </xdr:to>
    <xdr:cxnSp macro="">
      <xdr:nvCxnSpPr>
        <xdr:cNvPr id="380" name="直線コネクタ 379"/>
        <xdr:cNvCxnSpPr/>
      </xdr:nvCxnSpPr>
      <xdr:spPr>
        <a:xfrm>
          <a:off x="16929100" y="606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48260</xdr:rowOff>
    </xdr:from>
    <xdr:to xmlns:xdr="http://schemas.openxmlformats.org/drawingml/2006/spreadsheetDrawing">
      <xdr:col>81</xdr:col>
      <xdr:colOff>44450</xdr:colOff>
      <xdr:row>37</xdr:row>
      <xdr:rowOff>55880</xdr:rowOff>
    </xdr:to>
    <xdr:cxnSp macro="">
      <xdr:nvCxnSpPr>
        <xdr:cNvPr id="381" name="直線コネクタ 380"/>
        <xdr:cNvCxnSpPr/>
      </xdr:nvCxnSpPr>
      <xdr:spPr>
        <a:xfrm flipV="1">
          <a:off x="16179800" y="63919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2000" cy="259080"/>
    <xdr:sp macro="" textlink="">
      <xdr:nvSpPr>
        <xdr:cNvPr id="382" name="公債費負担の状況平均値テキスト"/>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3" name="フローチャート: 判断 382"/>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53975</xdr:rowOff>
    </xdr:from>
    <xdr:to xmlns:xdr="http://schemas.openxmlformats.org/drawingml/2006/spreadsheetDrawing">
      <xdr:col>77</xdr:col>
      <xdr:colOff>44450</xdr:colOff>
      <xdr:row>37</xdr:row>
      <xdr:rowOff>55880</xdr:rowOff>
    </xdr:to>
    <xdr:cxnSp macro="">
      <xdr:nvCxnSpPr>
        <xdr:cNvPr id="384" name="直線コネクタ 383"/>
        <xdr:cNvCxnSpPr/>
      </xdr:nvCxnSpPr>
      <xdr:spPr>
        <a:xfrm>
          <a:off x="15290800" y="6397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138430</xdr:rowOff>
    </xdr:from>
    <xdr:to xmlns:xdr="http://schemas.openxmlformats.org/drawingml/2006/spreadsheetDrawing">
      <xdr:col>77</xdr:col>
      <xdr:colOff>95250</xdr:colOff>
      <xdr:row>37</xdr:row>
      <xdr:rowOff>68580</xdr:rowOff>
    </xdr:to>
    <xdr:sp macro="" textlink="">
      <xdr:nvSpPr>
        <xdr:cNvPr id="385" name="フローチャート: 判断 384"/>
        <xdr:cNvSpPr/>
      </xdr:nvSpPr>
      <xdr:spPr>
        <a:xfrm>
          <a:off x="16129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78740</xdr:rowOff>
    </xdr:from>
    <xdr:ext cx="736600" cy="259080"/>
    <xdr:sp macro="" textlink="">
      <xdr:nvSpPr>
        <xdr:cNvPr id="386" name="テキスト ボックス 385"/>
        <xdr:cNvSpPr txBox="1"/>
      </xdr:nvSpPr>
      <xdr:spPr>
        <a:xfrm>
          <a:off x="15798800" y="6079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53975</xdr:rowOff>
    </xdr:from>
    <xdr:to xmlns:xdr="http://schemas.openxmlformats.org/drawingml/2006/spreadsheetDrawing">
      <xdr:col>72</xdr:col>
      <xdr:colOff>203200</xdr:colOff>
      <xdr:row>37</xdr:row>
      <xdr:rowOff>66040</xdr:rowOff>
    </xdr:to>
    <xdr:cxnSp macro="">
      <xdr:nvCxnSpPr>
        <xdr:cNvPr id="387" name="直線コネクタ 386"/>
        <xdr:cNvCxnSpPr/>
      </xdr:nvCxnSpPr>
      <xdr:spPr>
        <a:xfrm flipV="1">
          <a:off x="14401800" y="63976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88" name="フローチャート: 判断 387"/>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49555"/>
    <xdr:sp macro="" textlink="">
      <xdr:nvSpPr>
        <xdr:cNvPr id="389" name="テキスト ボックス 388"/>
        <xdr:cNvSpPr txBox="1"/>
      </xdr:nvSpPr>
      <xdr:spPr>
        <a:xfrm>
          <a:off x="14909800" y="6077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66040</xdr:rowOff>
    </xdr:from>
    <xdr:to xmlns:xdr="http://schemas.openxmlformats.org/drawingml/2006/spreadsheetDrawing">
      <xdr:col>68</xdr:col>
      <xdr:colOff>152400</xdr:colOff>
      <xdr:row>37</xdr:row>
      <xdr:rowOff>82550</xdr:rowOff>
    </xdr:to>
    <xdr:cxnSp macro="">
      <xdr:nvCxnSpPr>
        <xdr:cNvPr id="390" name="直線コネクタ 389"/>
        <xdr:cNvCxnSpPr/>
      </xdr:nvCxnSpPr>
      <xdr:spPr>
        <a:xfrm flipV="1">
          <a:off x="13512800" y="6409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136525</xdr:rowOff>
    </xdr:from>
    <xdr:to xmlns:xdr="http://schemas.openxmlformats.org/drawingml/2006/spreadsheetDrawing">
      <xdr:col>68</xdr:col>
      <xdr:colOff>203200</xdr:colOff>
      <xdr:row>37</xdr:row>
      <xdr:rowOff>66675</xdr:rowOff>
    </xdr:to>
    <xdr:sp macro="" textlink="">
      <xdr:nvSpPr>
        <xdr:cNvPr id="391" name="フローチャート: 判断 390"/>
        <xdr:cNvSpPr/>
      </xdr:nvSpPr>
      <xdr:spPr>
        <a:xfrm>
          <a:off x="14351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76835</xdr:rowOff>
    </xdr:from>
    <xdr:ext cx="762000" cy="249555"/>
    <xdr:sp macro="" textlink="">
      <xdr:nvSpPr>
        <xdr:cNvPr id="392" name="テキスト ボックス 391"/>
        <xdr:cNvSpPr txBox="1"/>
      </xdr:nvSpPr>
      <xdr:spPr>
        <a:xfrm>
          <a:off x="14020800" y="6077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143510</xdr:rowOff>
    </xdr:from>
    <xdr:to xmlns:xdr="http://schemas.openxmlformats.org/drawingml/2006/spreadsheetDrawing">
      <xdr:col>64</xdr:col>
      <xdr:colOff>152400</xdr:colOff>
      <xdr:row>37</xdr:row>
      <xdr:rowOff>73025</xdr:rowOff>
    </xdr:to>
    <xdr:sp macro="" textlink="">
      <xdr:nvSpPr>
        <xdr:cNvPr id="393" name="フローチャート: 判断 392"/>
        <xdr:cNvSpPr/>
      </xdr:nvSpPr>
      <xdr:spPr>
        <a:xfrm>
          <a:off x="13462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83185</xdr:rowOff>
    </xdr:from>
    <xdr:ext cx="762000" cy="259080"/>
    <xdr:sp macro="" textlink="">
      <xdr:nvSpPr>
        <xdr:cNvPr id="394" name="テキスト ボックス 393"/>
        <xdr:cNvSpPr txBox="1"/>
      </xdr:nvSpPr>
      <xdr:spPr>
        <a:xfrm>
          <a:off x="13131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168910</xdr:rowOff>
    </xdr:from>
    <xdr:to xmlns:xdr="http://schemas.openxmlformats.org/drawingml/2006/spreadsheetDrawing">
      <xdr:col>81</xdr:col>
      <xdr:colOff>95250</xdr:colOff>
      <xdr:row>37</xdr:row>
      <xdr:rowOff>99060</xdr:rowOff>
    </xdr:to>
    <xdr:sp macro="" textlink="">
      <xdr:nvSpPr>
        <xdr:cNvPr id="400" name="楕円 399"/>
        <xdr:cNvSpPr/>
      </xdr:nvSpPr>
      <xdr:spPr>
        <a:xfrm>
          <a:off x="169672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140970</xdr:rowOff>
    </xdr:from>
    <xdr:ext cx="762000" cy="259080"/>
    <xdr:sp macro="" textlink="">
      <xdr:nvSpPr>
        <xdr:cNvPr id="401" name="公債費負担の状況該当値テキスト"/>
        <xdr:cNvSpPr txBox="1"/>
      </xdr:nvSpPr>
      <xdr:spPr>
        <a:xfrm>
          <a:off x="17106900" y="631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5080</xdr:rowOff>
    </xdr:from>
    <xdr:to xmlns:xdr="http://schemas.openxmlformats.org/drawingml/2006/spreadsheetDrawing">
      <xdr:col>77</xdr:col>
      <xdr:colOff>95250</xdr:colOff>
      <xdr:row>37</xdr:row>
      <xdr:rowOff>106680</xdr:rowOff>
    </xdr:to>
    <xdr:sp macro="" textlink="">
      <xdr:nvSpPr>
        <xdr:cNvPr id="402" name="楕円 401"/>
        <xdr:cNvSpPr/>
      </xdr:nvSpPr>
      <xdr:spPr>
        <a:xfrm>
          <a:off x="16129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92075</xdr:rowOff>
    </xdr:from>
    <xdr:ext cx="736600" cy="259080"/>
    <xdr:sp macro="" textlink="">
      <xdr:nvSpPr>
        <xdr:cNvPr id="403" name="テキスト ボックス 402"/>
        <xdr:cNvSpPr txBox="1"/>
      </xdr:nvSpPr>
      <xdr:spPr>
        <a:xfrm>
          <a:off x="15798800" y="6435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3175</xdr:rowOff>
    </xdr:from>
    <xdr:to xmlns:xdr="http://schemas.openxmlformats.org/drawingml/2006/spreadsheetDrawing">
      <xdr:col>73</xdr:col>
      <xdr:colOff>44450</xdr:colOff>
      <xdr:row>37</xdr:row>
      <xdr:rowOff>104775</xdr:rowOff>
    </xdr:to>
    <xdr:sp macro="" textlink="">
      <xdr:nvSpPr>
        <xdr:cNvPr id="404" name="楕円 403"/>
        <xdr:cNvSpPr/>
      </xdr:nvSpPr>
      <xdr:spPr>
        <a:xfrm>
          <a:off x="152400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89535</xdr:rowOff>
    </xdr:from>
    <xdr:ext cx="762000" cy="248285"/>
    <xdr:sp macro="" textlink="">
      <xdr:nvSpPr>
        <xdr:cNvPr id="405" name="テキスト ボックス 404"/>
        <xdr:cNvSpPr txBox="1"/>
      </xdr:nvSpPr>
      <xdr:spPr>
        <a:xfrm>
          <a:off x="14909800" y="64331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15240</xdr:rowOff>
    </xdr:from>
    <xdr:to xmlns:xdr="http://schemas.openxmlformats.org/drawingml/2006/spreadsheetDrawing">
      <xdr:col>68</xdr:col>
      <xdr:colOff>203200</xdr:colOff>
      <xdr:row>37</xdr:row>
      <xdr:rowOff>116840</xdr:rowOff>
    </xdr:to>
    <xdr:sp macro="" textlink="">
      <xdr:nvSpPr>
        <xdr:cNvPr id="406" name="楕円 405"/>
        <xdr:cNvSpPr/>
      </xdr:nvSpPr>
      <xdr:spPr>
        <a:xfrm>
          <a:off x="14351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101600</xdr:rowOff>
    </xdr:from>
    <xdr:ext cx="762000" cy="259080"/>
    <xdr:sp macro="" textlink="">
      <xdr:nvSpPr>
        <xdr:cNvPr id="407" name="テキスト ボックス 406"/>
        <xdr:cNvSpPr txBox="1"/>
      </xdr:nvSpPr>
      <xdr:spPr>
        <a:xfrm>
          <a:off x="14020800" y="644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31750</xdr:rowOff>
    </xdr:from>
    <xdr:to xmlns:xdr="http://schemas.openxmlformats.org/drawingml/2006/spreadsheetDrawing">
      <xdr:col>64</xdr:col>
      <xdr:colOff>152400</xdr:colOff>
      <xdr:row>37</xdr:row>
      <xdr:rowOff>133350</xdr:rowOff>
    </xdr:to>
    <xdr:sp macro="" textlink="">
      <xdr:nvSpPr>
        <xdr:cNvPr id="408" name="楕円 407"/>
        <xdr:cNvSpPr/>
      </xdr:nvSpPr>
      <xdr:spPr>
        <a:xfrm>
          <a:off x="13462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118110</xdr:rowOff>
    </xdr:from>
    <xdr:ext cx="762000" cy="259080"/>
    <xdr:sp macro="" textlink="">
      <xdr:nvSpPr>
        <xdr:cNvPr id="409" name="テキスト ボックス 408"/>
        <xdr:cNvSpPr txBox="1"/>
      </xdr:nvSpPr>
      <xdr:spPr>
        <a:xfrm>
          <a:off x="13131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0205" cy="358775"/>
    <xdr:sp macro="" textlink="">
      <xdr:nvSpPr>
        <xdr:cNvPr id="412" name="テキスト ボックス 411"/>
        <xdr:cNvSpPr txBox="1"/>
      </xdr:nvSpPr>
      <xdr:spPr>
        <a:xfrm>
          <a:off x="15324455" y="1543050"/>
          <a:ext cx="164020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前年度比で0.4ポイント減となっており、類似団体内平均値と比較し33.8ポイント上回っている状況となっている。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減少要因としては決算剰余金処分による積立や将来の公債費負担に備えた基金への計画積立を行い分母要素である充当可能基金の残高が増加したことなどがあげられる。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今後は大型建設事業が計画されていることから比率が上昇することが見込まれるため、一層の事業実施の適正化を図るとともに発行債の抑制に努め、借り入れる場合も基準財政需要額に算入される起債を中心に借入れを行い、将来負担比率の減少に取り組む。</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3" name="テキスト ボックス 42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49555"/>
    <xdr:sp macro="" textlink="">
      <xdr:nvSpPr>
        <xdr:cNvPr id="427" name="テキスト ボックス 426"/>
        <xdr:cNvSpPr txBox="1"/>
      </xdr:nvSpPr>
      <xdr:spPr>
        <a:xfrm>
          <a:off x="12065000" y="383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88265</xdr:rowOff>
    </xdr:to>
    <xdr:cxnSp macro="">
      <xdr:nvCxnSpPr>
        <xdr:cNvPr id="438" name="直線コネクタ 437"/>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60325</xdr:rowOff>
    </xdr:from>
    <xdr:ext cx="762000" cy="259080"/>
    <xdr:sp macro="" textlink="">
      <xdr:nvSpPr>
        <xdr:cNvPr id="439" name="将来負担の状況最小値テキスト"/>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88265</xdr:rowOff>
    </xdr:from>
    <xdr:to xmlns:xdr="http://schemas.openxmlformats.org/drawingml/2006/spreadsheetDrawing">
      <xdr:col>81</xdr:col>
      <xdr:colOff>133350</xdr:colOff>
      <xdr:row>23</xdr:row>
      <xdr:rowOff>88265</xdr:rowOff>
    </xdr:to>
    <xdr:cxnSp macro="">
      <xdr:nvCxnSpPr>
        <xdr:cNvPr id="440" name="直線コネクタ 439"/>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50165</xdr:rowOff>
    </xdr:from>
    <xdr:to xmlns:xdr="http://schemas.openxmlformats.org/drawingml/2006/spreadsheetDrawing">
      <xdr:col>81</xdr:col>
      <xdr:colOff>44450</xdr:colOff>
      <xdr:row>17</xdr:row>
      <xdr:rowOff>55245</xdr:rowOff>
    </xdr:to>
    <xdr:cxnSp macro="">
      <xdr:nvCxnSpPr>
        <xdr:cNvPr id="443" name="直線コネクタ 442"/>
        <xdr:cNvCxnSpPr/>
      </xdr:nvCxnSpPr>
      <xdr:spPr>
        <a:xfrm flipV="1">
          <a:off x="16179800" y="296481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76835</xdr:rowOff>
    </xdr:from>
    <xdr:ext cx="762000" cy="249555"/>
    <xdr:sp macro="" textlink="">
      <xdr:nvSpPr>
        <xdr:cNvPr id="444" name="将来負担の状況平均値テキスト"/>
        <xdr:cNvSpPr txBox="1"/>
      </xdr:nvSpPr>
      <xdr:spPr>
        <a:xfrm>
          <a:off x="17106900" y="230568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60325</xdr:rowOff>
    </xdr:from>
    <xdr:to xmlns:xdr="http://schemas.openxmlformats.org/drawingml/2006/spreadsheetDrawing">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55245</xdr:rowOff>
    </xdr:from>
    <xdr:to xmlns:xdr="http://schemas.openxmlformats.org/drawingml/2006/spreadsheetDrawing">
      <xdr:col>77</xdr:col>
      <xdr:colOff>44450</xdr:colOff>
      <xdr:row>18</xdr:row>
      <xdr:rowOff>15240</xdr:rowOff>
    </xdr:to>
    <xdr:cxnSp macro="">
      <xdr:nvCxnSpPr>
        <xdr:cNvPr id="446" name="直線コネクタ 445"/>
        <xdr:cNvCxnSpPr/>
      </xdr:nvCxnSpPr>
      <xdr:spPr>
        <a:xfrm flipV="1">
          <a:off x="15290800" y="29698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56515</xdr:rowOff>
    </xdr:from>
    <xdr:to xmlns:xdr="http://schemas.openxmlformats.org/drawingml/2006/spreadsheetDrawing">
      <xdr:col>77</xdr:col>
      <xdr:colOff>95250</xdr:colOff>
      <xdr:row>14</xdr:row>
      <xdr:rowOff>158115</xdr:rowOff>
    </xdr:to>
    <xdr:sp macro="" textlink="">
      <xdr:nvSpPr>
        <xdr:cNvPr id="447" name="フローチャート: 判断 446"/>
        <xdr:cNvSpPr/>
      </xdr:nvSpPr>
      <xdr:spPr>
        <a:xfrm>
          <a:off x="16129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168275</xdr:rowOff>
    </xdr:from>
    <xdr:ext cx="736600" cy="249555"/>
    <xdr:sp macro="" textlink="">
      <xdr:nvSpPr>
        <xdr:cNvPr id="448" name="テキスト ボックス 447"/>
        <xdr:cNvSpPr txBox="1"/>
      </xdr:nvSpPr>
      <xdr:spPr>
        <a:xfrm>
          <a:off x="15798800" y="22256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15240</xdr:rowOff>
    </xdr:from>
    <xdr:to xmlns:xdr="http://schemas.openxmlformats.org/drawingml/2006/spreadsheetDrawing">
      <xdr:col>72</xdr:col>
      <xdr:colOff>203200</xdr:colOff>
      <xdr:row>19</xdr:row>
      <xdr:rowOff>31115</xdr:rowOff>
    </xdr:to>
    <xdr:cxnSp macro="">
      <xdr:nvCxnSpPr>
        <xdr:cNvPr id="449" name="直線コネクタ 448"/>
        <xdr:cNvCxnSpPr/>
      </xdr:nvCxnSpPr>
      <xdr:spPr>
        <a:xfrm flipV="1">
          <a:off x="14401800" y="310134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130175</xdr:rowOff>
    </xdr:from>
    <xdr:to xmlns:xdr="http://schemas.openxmlformats.org/drawingml/2006/spreadsheetDrawing">
      <xdr:col>73</xdr:col>
      <xdr:colOff>44450</xdr:colOff>
      <xdr:row>15</xdr:row>
      <xdr:rowOff>60325</xdr:rowOff>
    </xdr:to>
    <xdr:sp macro="" textlink="">
      <xdr:nvSpPr>
        <xdr:cNvPr id="450" name="フローチャート: 判断 449"/>
        <xdr:cNvSpPr/>
      </xdr:nvSpPr>
      <xdr:spPr>
        <a:xfrm>
          <a:off x="15240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70485</xdr:rowOff>
    </xdr:from>
    <xdr:ext cx="762000" cy="259080"/>
    <xdr:sp macro="" textlink="">
      <xdr:nvSpPr>
        <xdr:cNvPr id="451" name="テキスト ボックス 450"/>
        <xdr:cNvSpPr txBox="1"/>
      </xdr:nvSpPr>
      <xdr:spPr>
        <a:xfrm>
          <a:off x="14909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31115</xdr:rowOff>
    </xdr:from>
    <xdr:to xmlns:xdr="http://schemas.openxmlformats.org/drawingml/2006/spreadsheetDrawing">
      <xdr:col>68</xdr:col>
      <xdr:colOff>152400</xdr:colOff>
      <xdr:row>20</xdr:row>
      <xdr:rowOff>125095</xdr:rowOff>
    </xdr:to>
    <xdr:cxnSp macro="">
      <xdr:nvCxnSpPr>
        <xdr:cNvPr id="452" name="直線コネクタ 451"/>
        <xdr:cNvCxnSpPr/>
      </xdr:nvCxnSpPr>
      <xdr:spPr>
        <a:xfrm flipV="1">
          <a:off x="13512800" y="3288665"/>
          <a:ext cx="8890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86360</xdr:rowOff>
    </xdr:from>
    <xdr:to xmlns:xdr="http://schemas.openxmlformats.org/drawingml/2006/spreadsheetDrawing">
      <xdr:col>68</xdr:col>
      <xdr:colOff>203200</xdr:colOff>
      <xdr:row>16</xdr:row>
      <xdr:rowOff>15875</xdr:rowOff>
    </xdr:to>
    <xdr:sp macro="" textlink="">
      <xdr:nvSpPr>
        <xdr:cNvPr id="453" name="フローチャート: 判断 452"/>
        <xdr:cNvSpPr/>
      </xdr:nvSpPr>
      <xdr:spPr>
        <a:xfrm>
          <a:off x="14351000" y="265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26035</xdr:rowOff>
    </xdr:from>
    <xdr:ext cx="762000" cy="259080"/>
    <xdr:sp macro="" textlink="">
      <xdr:nvSpPr>
        <xdr:cNvPr id="454" name="テキスト ボックス 453"/>
        <xdr:cNvSpPr txBox="1"/>
      </xdr:nvSpPr>
      <xdr:spPr>
        <a:xfrm>
          <a:off x="14020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132715</xdr:rowOff>
    </xdr:from>
    <xdr:to xmlns:xdr="http://schemas.openxmlformats.org/drawingml/2006/spreadsheetDrawing">
      <xdr:col>64</xdr:col>
      <xdr:colOff>152400</xdr:colOff>
      <xdr:row>17</xdr:row>
      <xdr:rowOff>63500</xdr:rowOff>
    </xdr:to>
    <xdr:sp macro="" textlink="">
      <xdr:nvSpPr>
        <xdr:cNvPr id="455" name="フローチャート: 判断 454"/>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73025</xdr:rowOff>
    </xdr:from>
    <xdr:ext cx="762000" cy="259080"/>
    <xdr:sp macro="" textlink="">
      <xdr:nvSpPr>
        <xdr:cNvPr id="456" name="テキスト ボックス 455"/>
        <xdr:cNvSpPr txBox="1"/>
      </xdr:nvSpPr>
      <xdr:spPr>
        <a:xfrm>
          <a:off x="13131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170815</xdr:rowOff>
    </xdr:from>
    <xdr:to xmlns:xdr="http://schemas.openxmlformats.org/drawingml/2006/spreadsheetDrawing">
      <xdr:col>81</xdr:col>
      <xdr:colOff>95250</xdr:colOff>
      <xdr:row>17</xdr:row>
      <xdr:rowOff>100965</xdr:rowOff>
    </xdr:to>
    <xdr:sp macro="" textlink="">
      <xdr:nvSpPr>
        <xdr:cNvPr id="462" name="楕円 461"/>
        <xdr:cNvSpPr/>
      </xdr:nvSpPr>
      <xdr:spPr>
        <a:xfrm>
          <a:off x="16967200" y="29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143510</xdr:rowOff>
    </xdr:from>
    <xdr:ext cx="762000" cy="251460"/>
    <xdr:sp macro="" textlink="">
      <xdr:nvSpPr>
        <xdr:cNvPr id="463" name="将来負担の状況該当値テキスト"/>
        <xdr:cNvSpPr txBox="1"/>
      </xdr:nvSpPr>
      <xdr:spPr>
        <a:xfrm>
          <a:off x="171069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4445</xdr:rowOff>
    </xdr:from>
    <xdr:to xmlns:xdr="http://schemas.openxmlformats.org/drawingml/2006/spreadsheetDrawing">
      <xdr:col>77</xdr:col>
      <xdr:colOff>95250</xdr:colOff>
      <xdr:row>17</xdr:row>
      <xdr:rowOff>106045</xdr:rowOff>
    </xdr:to>
    <xdr:sp macro="" textlink="">
      <xdr:nvSpPr>
        <xdr:cNvPr id="464" name="楕円 463"/>
        <xdr:cNvSpPr/>
      </xdr:nvSpPr>
      <xdr:spPr>
        <a:xfrm>
          <a:off x="16129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90805</xdr:rowOff>
    </xdr:from>
    <xdr:ext cx="736600" cy="258445"/>
    <xdr:sp macro="" textlink="">
      <xdr:nvSpPr>
        <xdr:cNvPr id="465" name="テキスト ボックス 464"/>
        <xdr:cNvSpPr txBox="1"/>
      </xdr:nvSpPr>
      <xdr:spPr>
        <a:xfrm>
          <a:off x="15798800" y="3005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135890</xdr:rowOff>
    </xdr:from>
    <xdr:to xmlns:xdr="http://schemas.openxmlformats.org/drawingml/2006/spreadsheetDrawing">
      <xdr:col>73</xdr:col>
      <xdr:colOff>44450</xdr:colOff>
      <xdr:row>18</xdr:row>
      <xdr:rowOff>66040</xdr:rowOff>
    </xdr:to>
    <xdr:sp macro="" textlink="">
      <xdr:nvSpPr>
        <xdr:cNvPr id="466" name="楕円 465"/>
        <xdr:cNvSpPr/>
      </xdr:nvSpPr>
      <xdr:spPr>
        <a:xfrm>
          <a:off x="15240000" y="30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50800</xdr:rowOff>
    </xdr:from>
    <xdr:ext cx="762000" cy="259080"/>
    <xdr:sp macro="" textlink="">
      <xdr:nvSpPr>
        <xdr:cNvPr id="467" name="テキスト ボックス 466"/>
        <xdr:cNvSpPr txBox="1"/>
      </xdr:nvSpPr>
      <xdr:spPr>
        <a:xfrm>
          <a:off x="14909800" y="3136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151765</xdr:rowOff>
    </xdr:from>
    <xdr:to xmlns:xdr="http://schemas.openxmlformats.org/drawingml/2006/spreadsheetDrawing">
      <xdr:col>68</xdr:col>
      <xdr:colOff>203200</xdr:colOff>
      <xdr:row>19</xdr:row>
      <xdr:rowOff>81915</xdr:rowOff>
    </xdr:to>
    <xdr:sp macro="" textlink="">
      <xdr:nvSpPr>
        <xdr:cNvPr id="468" name="楕円 467"/>
        <xdr:cNvSpPr/>
      </xdr:nvSpPr>
      <xdr:spPr>
        <a:xfrm>
          <a:off x="14351000" y="32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66675</xdr:rowOff>
    </xdr:from>
    <xdr:ext cx="762000" cy="248285"/>
    <xdr:sp macro="" textlink="">
      <xdr:nvSpPr>
        <xdr:cNvPr id="469" name="テキスト ボックス 468"/>
        <xdr:cNvSpPr txBox="1"/>
      </xdr:nvSpPr>
      <xdr:spPr>
        <a:xfrm>
          <a:off x="14020800" y="3324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74930</xdr:rowOff>
    </xdr:from>
    <xdr:to xmlns:xdr="http://schemas.openxmlformats.org/drawingml/2006/spreadsheetDrawing">
      <xdr:col>64</xdr:col>
      <xdr:colOff>152400</xdr:colOff>
      <xdr:row>21</xdr:row>
      <xdr:rowOff>4445</xdr:rowOff>
    </xdr:to>
    <xdr:sp macro="" textlink="">
      <xdr:nvSpPr>
        <xdr:cNvPr id="470" name="楕円 469"/>
        <xdr:cNvSpPr/>
      </xdr:nvSpPr>
      <xdr:spPr>
        <a:xfrm>
          <a:off x="13462000" y="350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160655</xdr:rowOff>
    </xdr:from>
    <xdr:ext cx="762000" cy="259080"/>
    <xdr:sp macro="" textlink="">
      <xdr:nvSpPr>
        <xdr:cNvPr id="471" name="テキスト ボックス 470"/>
        <xdr:cNvSpPr txBox="1"/>
      </xdr:nvSpPr>
      <xdr:spPr>
        <a:xfrm>
          <a:off x="13131800" y="358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5555" cy="251460"/>
    <xdr:sp macro="" textlink="">
      <xdr:nvSpPr>
        <xdr:cNvPr id="30" name="テキスト ボックス 29"/>
        <xdr:cNvSpPr txBox="1"/>
      </xdr:nvSpPr>
      <xdr:spPr>
        <a:xfrm>
          <a:off x="698500" y="3492500"/>
          <a:ext cx="8885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5675" cy="248920"/>
    <xdr:sp macro="" textlink="">
      <xdr:nvSpPr>
        <xdr:cNvPr id="31" name="テキスト ボックス 30"/>
        <xdr:cNvSpPr txBox="1"/>
      </xdr:nvSpPr>
      <xdr:spPr>
        <a:xfrm>
          <a:off x="698500" y="3746500"/>
          <a:ext cx="60356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0710" cy="259080"/>
    <xdr:sp macro="" textlink="">
      <xdr:nvSpPr>
        <xdr:cNvPr id="32" name="テキスト ボックス 31"/>
        <xdr:cNvSpPr txBox="1"/>
      </xdr:nvSpPr>
      <xdr:spPr>
        <a:xfrm>
          <a:off x="698500" y="4000500"/>
          <a:ext cx="8220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3990" cy="259080"/>
    <xdr:sp macro="" textlink="">
      <xdr:nvSpPr>
        <xdr:cNvPr id="33" name="テキスト ボックス 32"/>
        <xdr:cNvSpPr txBox="1"/>
      </xdr:nvSpPr>
      <xdr:spPr>
        <a:xfrm>
          <a:off x="698500" y="4254500"/>
          <a:ext cx="173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前年度比0.1ポイント減少し、類似団体内平均値を0.3ポイント上回っている。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人勧に伴う職員給料の引上げや会計年度任用職員への勤勉手当の支給開始が要因となり、人件費全体では80,151千円の増額となった。しかしながら、分母要素である歳入経常一般財源がそれ以上の増（普通交付税238,663千円増等）となったことからポイントとしては減少し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7655" cy="225425"/>
    <xdr:sp macro="" textlink="">
      <xdr:nvSpPr>
        <xdr:cNvPr id="45" name="テキスト ボックス 44"/>
        <xdr:cNvSpPr txBox="1"/>
      </xdr:nvSpPr>
      <xdr:spPr>
        <a:xfrm>
          <a:off x="72390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7205" cy="250190"/>
    <xdr:sp macro="" textlink="">
      <xdr:nvSpPr>
        <xdr:cNvPr id="47" name="テキスト ボックス 46"/>
        <xdr:cNvSpPr txBox="1"/>
      </xdr:nvSpPr>
      <xdr:spPr>
        <a:xfrm>
          <a:off x="25400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7205" cy="250190"/>
    <xdr:sp macro="" textlink="">
      <xdr:nvSpPr>
        <xdr:cNvPr id="49" name="テキスト ボックス 48"/>
        <xdr:cNvSpPr txBox="1"/>
      </xdr:nvSpPr>
      <xdr:spPr>
        <a:xfrm>
          <a:off x="254000" y="6957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7205" cy="250190"/>
    <xdr:sp macro="" textlink="">
      <xdr:nvSpPr>
        <xdr:cNvPr id="51" name="テキスト ボックス 50"/>
        <xdr:cNvSpPr txBox="1"/>
      </xdr:nvSpPr>
      <xdr:spPr>
        <a:xfrm>
          <a:off x="254000" y="6499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7205" cy="250190"/>
    <xdr:sp macro="" textlink="">
      <xdr:nvSpPr>
        <xdr:cNvPr id="53" name="テキスト ボックス 52"/>
        <xdr:cNvSpPr txBox="1"/>
      </xdr:nvSpPr>
      <xdr:spPr>
        <a:xfrm>
          <a:off x="254000" y="6042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7205" cy="250190"/>
    <xdr:sp macro="" textlink="">
      <xdr:nvSpPr>
        <xdr:cNvPr id="55" name="テキスト ボックス 54"/>
        <xdr:cNvSpPr txBox="1"/>
      </xdr:nvSpPr>
      <xdr:spPr>
        <a:xfrm>
          <a:off x="254000" y="5585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7205" cy="250190"/>
    <xdr:sp macro="" textlink="">
      <xdr:nvSpPr>
        <xdr:cNvPr id="57" name="テキスト ボックス 56"/>
        <xdr:cNvSpPr txBox="1"/>
      </xdr:nvSpPr>
      <xdr:spPr>
        <a:xfrm>
          <a:off x="254000" y="5128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111125</xdr:rowOff>
    </xdr:to>
    <xdr:cxnSp macro="">
      <xdr:nvCxnSpPr>
        <xdr:cNvPr id="59" name="直線コネクタ 58"/>
        <xdr:cNvCxnSpPr/>
      </xdr:nvCxnSpPr>
      <xdr:spPr>
        <a:xfrm flipV="1">
          <a:off x="482600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83185</xdr:rowOff>
    </xdr:from>
    <xdr:ext cx="762000" cy="259080"/>
    <xdr:sp macro="" textlink="">
      <xdr:nvSpPr>
        <xdr:cNvPr id="60" name="人件費最小値テキスト"/>
        <xdr:cNvSpPr txBox="1"/>
      </xdr:nvSpPr>
      <xdr:spPr>
        <a:xfrm>
          <a:off x="49149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111125</xdr:rowOff>
    </xdr:from>
    <xdr:to xmlns:xdr="http://schemas.openxmlformats.org/drawingml/2006/spreadsheetDrawing">
      <xdr:col>24</xdr:col>
      <xdr:colOff>114300</xdr:colOff>
      <xdr:row>41</xdr:row>
      <xdr:rowOff>111125</xdr:rowOff>
    </xdr:to>
    <xdr:cxnSp macro="">
      <xdr:nvCxnSpPr>
        <xdr:cNvPr id="61" name="直線コネクタ 60"/>
        <xdr:cNvCxnSpPr/>
      </xdr:nvCxnSpPr>
      <xdr:spPr>
        <a:xfrm>
          <a:off x="47371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138430</xdr:rowOff>
    </xdr:from>
    <xdr:to xmlns:xdr="http://schemas.openxmlformats.org/drawingml/2006/spreadsheetDrawing">
      <xdr:col>24</xdr:col>
      <xdr:colOff>25400</xdr:colOff>
      <xdr:row>37</xdr:row>
      <xdr:rowOff>143510</xdr:rowOff>
    </xdr:to>
    <xdr:cxnSp macro="">
      <xdr:nvCxnSpPr>
        <xdr:cNvPr id="64" name="直線コネクタ 63"/>
        <xdr:cNvCxnSpPr/>
      </xdr:nvCxnSpPr>
      <xdr:spPr>
        <a:xfrm flipV="1">
          <a:off x="3987800" y="64820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90170</xdr:rowOff>
    </xdr:from>
    <xdr:ext cx="762000" cy="259080"/>
    <xdr:sp macro="" textlink="">
      <xdr:nvSpPr>
        <xdr:cNvPr id="65" name="人件費平均値テキスト"/>
        <xdr:cNvSpPr txBox="1"/>
      </xdr:nvSpPr>
      <xdr:spPr>
        <a:xfrm>
          <a:off x="4914900" y="6262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775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120650</xdr:rowOff>
    </xdr:from>
    <xdr:to xmlns:xdr="http://schemas.openxmlformats.org/drawingml/2006/spreadsheetDrawing">
      <xdr:col>19</xdr:col>
      <xdr:colOff>187325</xdr:colOff>
      <xdr:row>37</xdr:row>
      <xdr:rowOff>143510</xdr:rowOff>
    </xdr:to>
    <xdr:cxnSp macro="">
      <xdr:nvCxnSpPr>
        <xdr:cNvPr id="67" name="直線コネクタ 66"/>
        <xdr:cNvCxnSpPr/>
      </xdr:nvCxnSpPr>
      <xdr:spPr>
        <a:xfrm>
          <a:off x="3098800" y="6464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68" name="フローチャート: 判断 67"/>
        <xdr:cNvSpPr/>
      </xdr:nvSpPr>
      <xdr:spPr>
        <a:xfrm>
          <a:off x="3937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139700</xdr:rowOff>
    </xdr:from>
    <xdr:ext cx="725805" cy="259080"/>
    <xdr:sp macro="" textlink="">
      <xdr:nvSpPr>
        <xdr:cNvPr id="69" name="テキスト ボックス 68"/>
        <xdr:cNvSpPr txBox="1"/>
      </xdr:nvSpPr>
      <xdr:spPr>
        <a:xfrm>
          <a:off x="3606800" y="614045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29210</xdr:rowOff>
    </xdr:from>
    <xdr:to xmlns:xdr="http://schemas.openxmlformats.org/drawingml/2006/spreadsheetDrawing">
      <xdr:col>15</xdr:col>
      <xdr:colOff>98425</xdr:colOff>
      <xdr:row>37</xdr:row>
      <xdr:rowOff>120650</xdr:rowOff>
    </xdr:to>
    <xdr:cxnSp macro="">
      <xdr:nvCxnSpPr>
        <xdr:cNvPr id="70" name="直線コネクタ 69"/>
        <xdr:cNvCxnSpPr/>
      </xdr:nvCxnSpPr>
      <xdr:spPr>
        <a:xfrm>
          <a:off x="2209800" y="6372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130810</xdr:rowOff>
    </xdr:from>
    <xdr:ext cx="762000" cy="259080"/>
    <xdr:sp macro="" textlink="">
      <xdr:nvSpPr>
        <xdr:cNvPr id="72" name="テキスト ボックス 71"/>
        <xdr:cNvSpPr txBox="1"/>
      </xdr:nvSpPr>
      <xdr:spPr>
        <a:xfrm>
          <a:off x="27178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29210</xdr:rowOff>
    </xdr:from>
    <xdr:to xmlns:xdr="http://schemas.openxmlformats.org/drawingml/2006/spreadsheetDrawing">
      <xdr:col>11</xdr:col>
      <xdr:colOff>9525</xdr:colOff>
      <xdr:row>38</xdr:row>
      <xdr:rowOff>35560</xdr:rowOff>
    </xdr:to>
    <xdr:cxnSp macro="">
      <xdr:nvCxnSpPr>
        <xdr:cNvPr id="73" name="直線コネクタ 72"/>
        <xdr:cNvCxnSpPr/>
      </xdr:nvCxnSpPr>
      <xdr:spPr>
        <a:xfrm flipV="1">
          <a:off x="1320800" y="637286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51205" cy="248285"/>
    <xdr:sp macro="" textlink="">
      <xdr:nvSpPr>
        <xdr:cNvPr id="75" name="テキスト ボックス 74"/>
        <xdr:cNvSpPr txBox="1"/>
      </xdr:nvSpPr>
      <xdr:spPr>
        <a:xfrm>
          <a:off x="1828800" y="642175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76" name="フローチャート: 判断 75"/>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162560</xdr:rowOff>
    </xdr:from>
    <xdr:ext cx="751205" cy="259080"/>
    <xdr:sp macro="" textlink="">
      <xdr:nvSpPr>
        <xdr:cNvPr id="77" name="テキスト ボックス 76"/>
        <xdr:cNvSpPr txBox="1"/>
      </xdr:nvSpPr>
      <xdr:spPr>
        <a:xfrm>
          <a:off x="939800" y="616331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1205" cy="259080"/>
    <xdr:sp macro="" textlink="">
      <xdr:nvSpPr>
        <xdr:cNvPr id="80" name="テキスト ボックス 79"/>
        <xdr:cNvSpPr txBox="1"/>
      </xdr:nvSpPr>
      <xdr:spPr>
        <a:xfrm>
          <a:off x="2882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87630</xdr:rowOff>
    </xdr:from>
    <xdr:to xmlns:xdr="http://schemas.openxmlformats.org/drawingml/2006/spreadsheetDrawing">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59690</xdr:rowOff>
    </xdr:from>
    <xdr:ext cx="762000" cy="259080"/>
    <xdr:sp macro="" textlink="">
      <xdr:nvSpPr>
        <xdr:cNvPr id="84" name="人件費該当値テキスト"/>
        <xdr:cNvSpPr txBox="1"/>
      </xdr:nvSpPr>
      <xdr:spPr>
        <a:xfrm>
          <a:off x="49149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92075</xdr:rowOff>
    </xdr:from>
    <xdr:to xmlns:xdr="http://schemas.openxmlformats.org/drawingml/2006/spreadsheetDrawing">
      <xdr:col>20</xdr:col>
      <xdr:colOff>38100</xdr:colOff>
      <xdr:row>38</xdr:row>
      <xdr:rowOff>22225</xdr:rowOff>
    </xdr:to>
    <xdr:sp macro="" textlink="">
      <xdr:nvSpPr>
        <xdr:cNvPr id="85" name="楕円 84"/>
        <xdr:cNvSpPr/>
      </xdr:nvSpPr>
      <xdr:spPr>
        <a:xfrm>
          <a:off x="39370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6985</xdr:rowOff>
    </xdr:from>
    <xdr:ext cx="725805" cy="250825"/>
    <xdr:sp macro="" textlink="">
      <xdr:nvSpPr>
        <xdr:cNvPr id="86" name="テキスト ボックス 85"/>
        <xdr:cNvSpPr txBox="1"/>
      </xdr:nvSpPr>
      <xdr:spPr>
        <a:xfrm>
          <a:off x="3606800" y="6522085"/>
          <a:ext cx="725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69215</xdr:rowOff>
    </xdr:from>
    <xdr:to xmlns:xdr="http://schemas.openxmlformats.org/drawingml/2006/spreadsheetDrawing">
      <xdr:col>15</xdr:col>
      <xdr:colOff>149225</xdr:colOff>
      <xdr:row>37</xdr:row>
      <xdr:rowOff>170815</xdr:rowOff>
    </xdr:to>
    <xdr:sp macro="" textlink="">
      <xdr:nvSpPr>
        <xdr:cNvPr id="87" name="楕円 86"/>
        <xdr:cNvSpPr/>
      </xdr:nvSpPr>
      <xdr:spPr>
        <a:xfrm>
          <a:off x="3048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155575</xdr:rowOff>
    </xdr:from>
    <xdr:ext cx="762000" cy="250825"/>
    <xdr:sp macro="" textlink="">
      <xdr:nvSpPr>
        <xdr:cNvPr id="88" name="テキスト ボックス 87"/>
        <xdr:cNvSpPr txBox="1"/>
      </xdr:nvSpPr>
      <xdr:spPr>
        <a:xfrm>
          <a:off x="2717800" y="64992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149225</xdr:rowOff>
    </xdr:from>
    <xdr:to xmlns:xdr="http://schemas.openxmlformats.org/drawingml/2006/spreadsheetDrawing">
      <xdr:col>11</xdr:col>
      <xdr:colOff>60325</xdr:colOff>
      <xdr:row>37</xdr:row>
      <xdr:rowOff>79375</xdr:rowOff>
    </xdr:to>
    <xdr:sp macro="" textlink="">
      <xdr:nvSpPr>
        <xdr:cNvPr id="89" name="楕円 88"/>
        <xdr:cNvSpPr/>
      </xdr:nvSpPr>
      <xdr:spPr>
        <a:xfrm>
          <a:off x="2159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89535</xdr:rowOff>
    </xdr:from>
    <xdr:ext cx="751205" cy="248285"/>
    <xdr:sp macro="" textlink="">
      <xdr:nvSpPr>
        <xdr:cNvPr id="90" name="テキスト ボックス 89"/>
        <xdr:cNvSpPr txBox="1"/>
      </xdr:nvSpPr>
      <xdr:spPr>
        <a:xfrm>
          <a:off x="1828800" y="609028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156210</xdr:rowOff>
    </xdr:from>
    <xdr:to xmlns:xdr="http://schemas.openxmlformats.org/drawingml/2006/spreadsheetDrawing">
      <xdr:col>6</xdr:col>
      <xdr:colOff>171450</xdr:colOff>
      <xdr:row>38</xdr:row>
      <xdr:rowOff>86360</xdr:rowOff>
    </xdr:to>
    <xdr:sp macro="" textlink="">
      <xdr:nvSpPr>
        <xdr:cNvPr id="91" name="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71120</xdr:rowOff>
    </xdr:from>
    <xdr:ext cx="751205" cy="259080"/>
    <xdr:sp macro="" textlink="">
      <xdr:nvSpPr>
        <xdr:cNvPr id="92" name="テキスト ボックス 91"/>
        <xdr:cNvSpPr txBox="1"/>
      </xdr:nvSpPr>
      <xdr:spPr>
        <a:xfrm>
          <a:off x="939800" y="658622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物件費は前年度比2.2ポイントの増となっている。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小学校に設置するパソコンの購入費や、土地管理システムに係る業務委託料の増加が影響している。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類似団体内平均値との比較では1.9ポイント下回っており今後も競争によるコスト削減に努め物件費の縮減を図る。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7655" cy="225425"/>
    <xdr:sp macro="" textlink="">
      <xdr:nvSpPr>
        <xdr:cNvPr id="104" name="テキスト ボックス 103"/>
        <xdr:cNvSpPr txBox="1"/>
      </xdr:nvSpPr>
      <xdr:spPr>
        <a:xfrm>
          <a:off x="12407900" y="1651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7205" cy="250190"/>
    <xdr:sp macro="" textlink="">
      <xdr:nvSpPr>
        <xdr:cNvPr id="106" name="テキスト ボックス 105"/>
        <xdr:cNvSpPr txBox="1"/>
      </xdr:nvSpPr>
      <xdr:spPr>
        <a:xfrm>
          <a:off x="11938000" y="3985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497205" cy="259080"/>
    <xdr:sp macro="" textlink="">
      <xdr:nvSpPr>
        <xdr:cNvPr id="108" name="テキスト ボックス 107"/>
        <xdr:cNvSpPr txBox="1"/>
      </xdr:nvSpPr>
      <xdr:spPr>
        <a:xfrm>
          <a:off x="11938000" y="3604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497205" cy="259080"/>
    <xdr:sp macro="" textlink="">
      <xdr:nvSpPr>
        <xdr:cNvPr id="110" name="テキスト ボックス 109"/>
        <xdr:cNvSpPr txBox="1"/>
      </xdr:nvSpPr>
      <xdr:spPr>
        <a:xfrm>
          <a:off x="11938000" y="3223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7205" cy="250190"/>
    <xdr:sp macro="" textlink="">
      <xdr:nvSpPr>
        <xdr:cNvPr id="112" name="テキスト ボックス 111"/>
        <xdr:cNvSpPr txBox="1"/>
      </xdr:nvSpPr>
      <xdr:spPr>
        <a:xfrm>
          <a:off x="11938000" y="284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497205" cy="259080"/>
    <xdr:sp macro="" textlink="">
      <xdr:nvSpPr>
        <xdr:cNvPr id="114" name="テキスト ボックス 113"/>
        <xdr:cNvSpPr txBox="1"/>
      </xdr:nvSpPr>
      <xdr:spPr>
        <a:xfrm>
          <a:off x="11938000" y="246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497205" cy="259080"/>
    <xdr:sp macro="" textlink="">
      <xdr:nvSpPr>
        <xdr:cNvPr id="116" name="テキスト ボックス 115"/>
        <xdr:cNvSpPr txBox="1"/>
      </xdr:nvSpPr>
      <xdr:spPr>
        <a:xfrm>
          <a:off x="11938000" y="208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7205" cy="250190"/>
    <xdr:sp macro="" textlink="">
      <xdr:nvSpPr>
        <xdr:cNvPr id="118" name="テキスト ボックス 117"/>
        <xdr:cNvSpPr txBox="1"/>
      </xdr:nvSpPr>
      <xdr:spPr>
        <a:xfrm>
          <a:off x="11938000" y="1699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20</xdr:row>
      <xdr:rowOff>157480</xdr:rowOff>
    </xdr:to>
    <xdr:cxnSp macro="">
      <xdr:nvCxnSpPr>
        <xdr:cNvPr id="120" name="直線コネクタ 119"/>
        <xdr:cNvCxnSpPr/>
      </xdr:nvCxnSpPr>
      <xdr:spPr>
        <a:xfrm flipV="1">
          <a:off x="1651000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129540</xdr:rowOff>
    </xdr:from>
    <xdr:ext cx="762000" cy="259080"/>
    <xdr:sp macro="" textlink="">
      <xdr:nvSpPr>
        <xdr:cNvPr id="121" name="物件費最小値テキスト"/>
        <xdr:cNvSpPr txBox="1"/>
      </xdr:nvSpPr>
      <xdr:spPr>
        <a:xfrm>
          <a:off x="165989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157480</xdr:rowOff>
    </xdr:from>
    <xdr:to xmlns:xdr="http://schemas.openxmlformats.org/drawingml/2006/spreadsheetDrawing">
      <xdr:col>82</xdr:col>
      <xdr:colOff>196850</xdr:colOff>
      <xdr:row>20</xdr:row>
      <xdr:rowOff>157480</xdr:rowOff>
    </xdr:to>
    <xdr:cxnSp macro="">
      <xdr:nvCxnSpPr>
        <xdr:cNvPr id="122" name="直線コネクタ 121"/>
        <xdr:cNvCxnSpPr/>
      </xdr:nvCxnSpPr>
      <xdr:spPr>
        <a:xfrm>
          <a:off x="16421100" y="358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76200</xdr:rowOff>
    </xdr:from>
    <xdr:ext cx="762000" cy="250190"/>
    <xdr:sp macro="" textlink="">
      <xdr:nvSpPr>
        <xdr:cNvPr id="123" name="物件費最大値テキスト"/>
        <xdr:cNvSpPr txBox="1"/>
      </xdr:nvSpPr>
      <xdr:spPr>
        <a:xfrm>
          <a:off x="16598900" y="2133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196850</xdr:colOff>
      <xdr:row>13</xdr:row>
      <xdr:rowOff>161290</xdr:rowOff>
    </xdr:to>
    <xdr:cxnSp macro="">
      <xdr:nvCxnSpPr>
        <xdr:cNvPr id="124" name="直線コネクタ 123"/>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24130</xdr:rowOff>
    </xdr:from>
    <xdr:to xmlns:xdr="http://schemas.openxmlformats.org/drawingml/2006/spreadsheetDrawing">
      <xdr:col>82</xdr:col>
      <xdr:colOff>107950</xdr:colOff>
      <xdr:row>16</xdr:row>
      <xdr:rowOff>20320</xdr:rowOff>
    </xdr:to>
    <xdr:cxnSp macro="">
      <xdr:nvCxnSpPr>
        <xdr:cNvPr id="125" name="直線コネクタ 124"/>
        <xdr:cNvCxnSpPr/>
      </xdr:nvCxnSpPr>
      <xdr:spPr>
        <a:xfrm>
          <a:off x="15671800" y="2595880"/>
          <a:ext cx="8382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86360</xdr:rowOff>
    </xdr:from>
    <xdr:ext cx="762000" cy="251460"/>
    <xdr:sp macro="" textlink="">
      <xdr:nvSpPr>
        <xdr:cNvPr id="126" name="物件費平均値テキスト"/>
        <xdr:cNvSpPr txBox="1"/>
      </xdr:nvSpPr>
      <xdr:spPr>
        <a:xfrm>
          <a:off x="16598900" y="2829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16510</xdr:rowOff>
    </xdr:from>
    <xdr:to xmlns:xdr="http://schemas.openxmlformats.org/drawingml/2006/spreadsheetDrawing">
      <xdr:col>78</xdr:col>
      <xdr:colOff>69850</xdr:colOff>
      <xdr:row>15</xdr:row>
      <xdr:rowOff>24130</xdr:rowOff>
    </xdr:to>
    <xdr:cxnSp macro="">
      <xdr:nvCxnSpPr>
        <xdr:cNvPr id="128" name="直線コネクタ 127"/>
        <xdr:cNvCxnSpPr/>
      </xdr:nvCxnSpPr>
      <xdr:spPr>
        <a:xfrm>
          <a:off x="14782800" y="25882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170180</xdr:rowOff>
    </xdr:from>
    <xdr:ext cx="736600" cy="259080"/>
    <xdr:sp macro="" textlink="">
      <xdr:nvSpPr>
        <xdr:cNvPr id="130" name="テキスト ボックス 129"/>
        <xdr:cNvSpPr txBox="1"/>
      </xdr:nvSpPr>
      <xdr:spPr>
        <a:xfrm>
          <a:off x="15290800" y="291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134620</xdr:rowOff>
    </xdr:from>
    <xdr:to xmlns:xdr="http://schemas.openxmlformats.org/drawingml/2006/spreadsheetDrawing">
      <xdr:col>73</xdr:col>
      <xdr:colOff>180975</xdr:colOff>
      <xdr:row>15</xdr:row>
      <xdr:rowOff>16510</xdr:rowOff>
    </xdr:to>
    <xdr:cxnSp macro="">
      <xdr:nvCxnSpPr>
        <xdr:cNvPr id="131" name="直線コネクタ 130"/>
        <xdr:cNvCxnSpPr/>
      </xdr:nvCxnSpPr>
      <xdr:spPr>
        <a:xfrm>
          <a:off x="13893800" y="25349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147320</xdr:rowOff>
    </xdr:from>
    <xdr:ext cx="762000" cy="259080"/>
    <xdr:sp macro="" textlink="">
      <xdr:nvSpPr>
        <xdr:cNvPr id="133" name="テキスト ボックス 132"/>
        <xdr:cNvSpPr txBox="1"/>
      </xdr:nvSpPr>
      <xdr:spPr>
        <a:xfrm>
          <a:off x="1440180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134620</xdr:rowOff>
    </xdr:from>
    <xdr:to xmlns:xdr="http://schemas.openxmlformats.org/drawingml/2006/spreadsheetDrawing">
      <xdr:col>69</xdr:col>
      <xdr:colOff>92075</xdr:colOff>
      <xdr:row>15</xdr:row>
      <xdr:rowOff>24130</xdr:rowOff>
    </xdr:to>
    <xdr:cxnSp macro="">
      <xdr:nvCxnSpPr>
        <xdr:cNvPr id="134" name="直線コネクタ 133"/>
        <xdr:cNvCxnSpPr/>
      </xdr:nvCxnSpPr>
      <xdr:spPr>
        <a:xfrm flipV="1">
          <a:off x="13004800" y="2534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63500</xdr:rowOff>
    </xdr:from>
    <xdr:ext cx="751205" cy="251460"/>
    <xdr:sp macro="" textlink="">
      <xdr:nvSpPr>
        <xdr:cNvPr id="136" name="テキスト ボックス 135"/>
        <xdr:cNvSpPr txBox="1"/>
      </xdr:nvSpPr>
      <xdr:spPr>
        <a:xfrm>
          <a:off x="13512800" y="280670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109220</xdr:rowOff>
    </xdr:from>
    <xdr:ext cx="762000" cy="251460"/>
    <xdr:sp macro="" textlink="">
      <xdr:nvSpPr>
        <xdr:cNvPr id="138" name="テキスト ボックス 137"/>
        <xdr:cNvSpPr txBox="1"/>
      </xdr:nvSpPr>
      <xdr:spPr>
        <a:xfrm>
          <a:off x="12623800" y="285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1205" cy="259080"/>
    <xdr:sp macro="" textlink="">
      <xdr:nvSpPr>
        <xdr:cNvPr id="140" name="テキスト ボックス 139"/>
        <xdr:cNvSpPr txBox="1"/>
      </xdr:nvSpPr>
      <xdr:spPr>
        <a:xfrm>
          <a:off x="15455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1205" cy="259080"/>
    <xdr:sp macro="" textlink="">
      <xdr:nvSpPr>
        <xdr:cNvPr id="141" name="テキスト ボックス 140"/>
        <xdr:cNvSpPr txBox="1"/>
      </xdr:nvSpPr>
      <xdr:spPr>
        <a:xfrm>
          <a:off x="14566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1205" cy="259080"/>
    <xdr:sp macro="" textlink="">
      <xdr:nvSpPr>
        <xdr:cNvPr id="143" name="テキスト ボックス 142"/>
        <xdr:cNvSpPr txBox="1"/>
      </xdr:nvSpPr>
      <xdr:spPr>
        <a:xfrm>
          <a:off x="1278890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140970</xdr:rowOff>
    </xdr:from>
    <xdr:to xmlns:xdr="http://schemas.openxmlformats.org/drawingml/2006/spreadsheetDrawing">
      <xdr:col>82</xdr:col>
      <xdr:colOff>158750</xdr:colOff>
      <xdr:row>16</xdr:row>
      <xdr:rowOff>71120</xdr:rowOff>
    </xdr:to>
    <xdr:sp macro="" textlink="">
      <xdr:nvSpPr>
        <xdr:cNvPr id="144" name="楕円 143"/>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157480</xdr:rowOff>
    </xdr:from>
    <xdr:ext cx="762000" cy="248920"/>
    <xdr:sp macro="" textlink="">
      <xdr:nvSpPr>
        <xdr:cNvPr id="145" name="物件費該当値テキスト"/>
        <xdr:cNvSpPr txBox="1"/>
      </xdr:nvSpPr>
      <xdr:spPr>
        <a:xfrm>
          <a:off x="16598900" y="25577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144780</xdr:rowOff>
    </xdr:from>
    <xdr:to xmlns:xdr="http://schemas.openxmlformats.org/drawingml/2006/spreadsheetDrawing">
      <xdr:col>78</xdr:col>
      <xdr:colOff>120650</xdr:colOff>
      <xdr:row>15</xdr:row>
      <xdr:rowOff>74930</xdr:rowOff>
    </xdr:to>
    <xdr:sp macro="" textlink="">
      <xdr:nvSpPr>
        <xdr:cNvPr id="146" name="楕円 145"/>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85090</xdr:rowOff>
    </xdr:from>
    <xdr:ext cx="736600" cy="259080"/>
    <xdr:sp macro="" textlink="">
      <xdr:nvSpPr>
        <xdr:cNvPr id="147" name="テキスト ボックス 146"/>
        <xdr:cNvSpPr txBox="1"/>
      </xdr:nvSpPr>
      <xdr:spPr>
        <a:xfrm>
          <a:off x="15290800" y="2313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137160</xdr:rowOff>
    </xdr:from>
    <xdr:to xmlns:xdr="http://schemas.openxmlformats.org/drawingml/2006/spreadsheetDrawing">
      <xdr:col>74</xdr:col>
      <xdr:colOff>31750</xdr:colOff>
      <xdr:row>15</xdr:row>
      <xdr:rowOff>67310</xdr:rowOff>
    </xdr:to>
    <xdr:sp macro="" textlink="">
      <xdr:nvSpPr>
        <xdr:cNvPr id="148" name="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77470</xdr:rowOff>
    </xdr:from>
    <xdr:ext cx="762000" cy="248920"/>
    <xdr:sp macro="" textlink="">
      <xdr:nvSpPr>
        <xdr:cNvPr id="149" name="テキスト ボックス 148"/>
        <xdr:cNvSpPr txBox="1"/>
      </xdr:nvSpPr>
      <xdr:spPr>
        <a:xfrm>
          <a:off x="14401800" y="23063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83820</xdr:rowOff>
    </xdr:from>
    <xdr:to xmlns:xdr="http://schemas.openxmlformats.org/drawingml/2006/spreadsheetDrawing">
      <xdr:col>69</xdr:col>
      <xdr:colOff>142875</xdr:colOff>
      <xdr:row>15</xdr:row>
      <xdr:rowOff>13970</xdr:rowOff>
    </xdr:to>
    <xdr:sp macro="" textlink="">
      <xdr:nvSpPr>
        <xdr:cNvPr id="150" name="楕円 149"/>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24130</xdr:rowOff>
    </xdr:from>
    <xdr:ext cx="751205" cy="259080"/>
    <xdr:sp macro="" textlink="">
      <xdr:nvSpPr>
        <xdr:cNvPr id="151" name="テキスト ボックス 150"/>
        <xdr:cNvSpPr txBox="1"/>
      </xdr:nvSpPr>
      <xdr:spPr>
        <a:xfrm>
          <a:off x="13512800" y="225298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144780</xdr:rowOff>
    </xdr:from>
    <xdr:to xmlns:xdr="http://schemas.openxmlformats.org/drawingml/2006/spreadsheetDrawing">
      <xdr:col>65</xdr:col>
      <xdr:colOff>53975</xdr:colOff>
      <xdr:row>15</xdr:row>
      <xdr:rowOff>74930</xdr:rowOff>
    </xdr:to>
    <xdr:sp macro="" textlink="">
      <xdr:nvSpPr>
        <xdr:cNvPr id="152" name="楕円 151"/>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85090</xdr:rowOff>
    </xdr:from>
    <xdr:ext cx="762000" cy="259080"/>
    <xdr:sp macro="" textlink="">
      <xdr:nvSpPr>
        <xdr:cNvPr id="153" name="テキスト ボックス 152"/>
        <xdr:cNvSpPr txBox="1"/>
      </xdr:nvSpPr>
      <xdr:spPr>
        <a:xfrm>
          <a:off x="12623800"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前年度比0.7ポイント減少し、類似団体内平均値を0.3ポイント上回っている。</a:t>
          </a:r>
        </a:p>
        <a:p>
          <a:r>
            <a:rPr kumimoji="1" lang="ja-JP" altLang="en-US" sz="1100">
              <a:solidFill>
                <a:sysClr val="windowText" lastClr="000000"/>
              </a:solidFill>
              <a:latin typeface="ＭＳ Ｐゴシック"/>
              <a:ea typeface="ＭＳ Ｐゴシック"/>
            </a:rPr>
            <a:t>乳幼児医療費扶助や障害児保育等支援事業への補助が減額したことが要因となっている。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7655" cy="225425"/>
    <xdr:sp macro="" textlink="">
      <xdr:nvSpPr>
        <xdr:cNvPr id="165" name="テキスト ボックス 164"/>
        <xdr:cNvSpPr txBox="1"/>
      </xdr:nvSpPr>
      <xdr:spPr>
        <a:xfrm>
          <a:off x="72390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7205" cy="250190"/>
    <xdr:sp macro="" textlink="">
      <xdr:nvSpPr>
        <xdr:cNvPr id="167" name="テキスト ボックス 166"/>
        <xdr:cNvSpPr txBox="1"/>
      </xdr:nvSpPr>
      <xdr:spPr>
        <a:xfrm>
          <a:off x="25400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7205" cy="259080"/>
    <xdr:sp macro="" textlink="">
      <xdr:nvSpPr>
        <xdr:cNvPr id="169" name="テキスト ボックス 168"/>
        <xdr:cNvSpPr txBox="1"/>
      </xdr:nvSpPr>
      <xdr:spPr>
        <a:xfrm>
          <a:off x="254000" y="1051687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7205" cy="251460"/>
    <xdr:sp macro="" textlink="">
      <xdr:nvSpPr>
        <xdr:cNvPr id="171" name="テキスト ボックス 170"/>
        <xdr:cNvSpPr txBox="1"/>
      </xdr:nvSpPr>
      <xdr:spPr>
        <a:xfrm>
          <a:off x="254000" y="10190480"/>
          <a:ext cx="497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7205" cy="258445"/>
    <xdr:sp macro="" textlink="">
      <xdr:nvSpPr>
        <xdr:cNvPr id="173" name="テキスト ボックス 172"/>
        <xdr:cNvSpPr txBox="1"/>
      </xdr:nvSpPr>
      <xdr:spPr>
        <a:xfrm>
          <a:off x="254000" y="9863455"/>
          <a:ext cx="497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7205" cy="259080"/>
    <xdr:sp macro="" textlink="">
      <xdr:nvSpPr>
        <xdr:cNvPr id="175" name="テキスト ボックス 174"/>
        <xdr:cNvSpPr txBox="1"/>
      </xdr:nvSpPr>
      <xdr:spPr>
        <a:xfrm>
          <a:off x="254000" y="9537065"/>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7205" cy="248285"/>
    <xdr:sp macro="" textlink="">
      <xdr:nvSpPr>
        <xdr:cNvPr id="177" name="テキスト ボックス 176"/>
        <xdr:cNvSpPr txBox="1"/>
      </xdr:nvSpPr>
      <xdr:spPr>
        <a:xfrm>
          <a:off x="254000" y="9210675"/>
          <a:ext cx="497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7205" cy="259080"/>
    <xdr:sp macro="" textlink="">
      <xdr:nvSpPr>
        <xdr:cNvPr id="179" name="テキスト ボックス 178"/>
        <xdr:cNvSpPr txBox="1"/>
      </xdr:nvSpPr>
      <xdr:spPr>
        <a:xfrm>
          <a:off x="254000" y="888365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7205" cy="250190"/>
    <xdr:sp macro="" textlink="">
      <xdr:nvSpPr>
        <xdr:cNvPr id="181" name="テキスト ボックス 180"/>
        <xdr:cNvSpPr txBox="1"/>
      </xdr:nvSpPr>
      <xdr:spPr>
        <a:xfrm>
          <a:off x="25400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121285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82600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4"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36195</xdr:rowOff>
    </xdr:from>
    <xdr:ext cx="762000" cy="259080"/>
    <xdr:sp macro="" textlink="">
      <xdr:nvSpPr>
        <xdr:cNvPr id="186" name="扶助費最大値テキスト"/>
        <xdr:cNvSpPr txBox="1"/>
      </xdr:nvSpPr>
      <xdr:spPr>
        <a:xfrm>
          <a:off x="491490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121285</xdr:rowOff>
    </xdr:from>
    <xdr:to xmlns:xdr="http://schemas.openxmlformats.org/drawingml/2006/spreadsheetDrawing">
      <xdr:col>24</xdr:col>
      <xdr:colOff>114300</xdr:colOff>
      <xdr:row>52</xdr:row>
      <xdr:rowOff>121285</xdr:rowOff>
    </xdr:to>
    <xdr:cxnSp macro="">
      <xdr:nvCxnSpPr>
        <xdr:cNvPr id="187" name="直線コネクタ 186"/>
        <xdr:cNvCxnSpPr/>
      </xdr:nvCxnSpPr>
      <xdr:spPr>
        <a:xfrm>
          <a:off x="4737100" y="903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56515</xdr:rowOff>
    </xdr:from>
    <xdr:to xmlns:xdr="http://schemas.openxmlformats.org/drawingml/2006/spreadsheetDrawing">
      <xdr:col>24</xdr:col>
      <xdr:colOff>25400</xdr:colOff>
      <xdr:row>56</xdr:row>
      <xdr:rowOff>132715</xdr:rowOff>
    </xdr:to>
    <xdr:cxnSp macro="">
      <xdr:nvCxnSpPr>
        <xdr:cNvPr id="188" name="直線コネクタ 187"/>
        <xdr:cNvCxnSpPr/>
      </xdr:nvCxnSpPr>
      <xdr:spPr>
        <a:xfrm flipV="1">
          <a:off x="3987800" y="965771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160655</xdr:rowOff>
    </xdr:from>
    <xdr:ext cx="762000" cy="259080"/>
    <xdr:sp macro="" textlink="">
      <xdr:nvSpPr>
        <xdr:cNvPr id="189" name="扶助費平均値テキスト"/>
        <xdr:cNvSpPr txBox="1"/>
      </xdr:nvSpPr>
      <xdr:spPr>
        <a:xfrm>
          <a:off x="491490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190" name="フローチャート: 判断 189"/>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78105</xdr:rowOff>
    </xdr:from>
    <xdr:to xmlns:xdr="http://schemas.openxmlformats.org/drawingml/2006/spreadsheetDrawing">
      <xdr:col>19</xdr:col>
      <xdr:colOff>187325</xdr:colOff>
      <xdr:row>56</xdr:row>
      <xdr:rowOff>132715</xdr:rowOff>
    </xdr:to>
    <xdr:cxnSp macro="">
      <xdr:nvCxnSpPr>
        <xdr:cNvPr id="191" name="直線コネクタ 190"/>
        <xdr:cNvCxnSpPr/>
      </xdr:nvCxnSpPr>
      <xdr:spPr>
        <a:xfrm>
          <a:off x="3098800" y="96793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192" name="フローチャート: 判断 191"/>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84455</xdr:rowOff>
    </xdr:from>
    <xdr:ext cx="725805" cy="259080"/>
    <xdr:sp macro="" textlink="">
      <xdr:nvSpPr>
        <xdr:cNvPr id="193" name="テキスト ボックス 192"/>
        <xdr:cNvSpPr txBox="1"/>
      </xdr:nvSpPr>
      <xdr:spPr>
        <a:xfrm>
          <a:off x="3606800" y="9342755"/>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78105</xdr:rowOff>
    </xdr:from>
    <xdr:to xmlns:xdr="http://schemas.openxmlformats.org/drawingml/2006/spreadsheetDrawing">
      <xdr:col>15</xdr:col>
      <xdr:colOff>98425</xdr:colOff>
      <xdr:row>56</xdr:row>
      <xdr:rowOff>88900</xdr:rowOff>
    </xdr:to>
    <xdr:cxnSp macro="">
      <xdr:nvCxnSpPr>
        <xdr:cNvPr id="194" name="直線コネクタ 193"/>
        <xdr:cNvCxnSpPr/>
      </xdr:nvCxnSpPr>
      <xdr:spPr>
        <a:xfrm flipV="1">
          <a:off x="2209800" y="96793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111760</xdr:rowOff>
    </xdr:from>
    <xdr:to xmlns:xdr="http://schemas.openxmlformats.org/drawingml/2006/spreadsheetDrawing">
      <xdr:col>15</xdr:col>
      <xdr:colOff>149225</xdr:colOff>
      <xdr:row>56</xdr:row>
      <xdr:rowOff>41910</xdr:rowOff>
    </xdr:to>
    <xdr:sp macro="" textlink="">
      <xdr:nvSpPr>
        <xdr:cNvPr id="195" name="フローチャート: 判断 194"/>
        <xdr:cNvSpPr/>
      </xdr:nvSpPr>
      <xdr:spPr>
        <a:xfrm>
          <a:off x="3048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52070</xdr:rowOff>
    </xdr:from>
    <xdr:ext cx="762000" cy="251460"/>
    <xdr:sp macro="" textlink="">
      <xdr:nvSpPr>
        <xdr:cNvPr id="196" name="テキスト ボックス 195"/>
        <xdr:cNvSpPr txBox="1"/>
      </xdr:nvSpPr>
      <xdr:spPr>
        <a:xfrm>
          <a:off x="2717800" y="9310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88900</xdr:rowOff>
    </xdr:from>
    <xdr:to xmlns:xdr="http://schemas.openxmlformats.org/drawingml/2006/spreadsheetDrawing">
      <xdr:col>11</xdr:col>
      <xdr:colOff>9525</xdr:colOff>
      <xdr:row>56</xdr:row>
      <xdr:rowOff>154940</xdr:rowOff>
    </xdr:to>
    <xdr:cxnSp macro="">
      <xdr:nvCxnSpPr>
        <xdr:cNvPr id="197" name="直線コネクタ 196"/>
        <xdr:cNvCxnSpPr/>
      </xdr:nvCxnSpPr>
      <xdr:spPr>
        <a:xfrm flipV="1">
          <a:off x="1320800" y="96901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198" name="フローチャート: 判断 197"/>
        <xdr:cNvSpPr/>
      </xdr:nvSpPr>
      <xdr:spPr>
        <a:xfrm>
          <a:off x="2159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19050</xdr:rowOff>
    </xdr:from>
    <xdr:ext cx="751205" cy="250190"/>
    <xdr:sp macro="" textlink="">
      <xdr:nvSpPr>
        <xdr:cNvPr id="199" name="テキスト ボックス 198"/>
        <xdr:cNvSpPr txBox="1"/>
      </xdr:nvSpPr>
      <xdr:spPr>
        <a:xfrm>
          <a:off x="1828800" y="9277350"/>
          <a:ext cx="751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73660</xdr:rowOff>
    </xdr:from>
    <xdr:ext cx="751205" cy="259080"/>
    <xdr:sp macro="" textlink="">
      <xdr:nvSpPr>
        <xdr:cNvPr id="201" name="テキスト ボックス 200"/>
        <xdr:cNvSpPr txBox="1"/>
      </xdr:nvSpPr>
      <xdr:spPr>
        <a:xfrm>
          <a:off x="939800" y="933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1205" cy="259080"/>
    <xdr:sp macro="" textlink="">
      <xdr:nvSpPr>
        <xdr:cNvPr id="204" name="テキスト ボックス 203"/>
        <xdr:cNvSpPr txBox="1"/>
      </xdr:nvSpPr>
      <xdr:spPr>
        <a:xfrm>
          <a:off x="2882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6350</xdr:rowOff>
    </xdr:from>
    <xdr:to xmlns:xdr="http://schemas.openxmlformats.org/drawingml/2006/spreadsheetDrawing">
      <xdr:col>24</xdr:col>
      <xdr:colOff>76200</xdr:colOff>
      <xdr:row>56</xdr:row>
      <xdr:rowOff>107315</xdr:rowOff>
    </xdr:to>
    <xdr:sp macro="" textlink="">
      <xdr:nvSpPr>
        <xdr:cNvPr id="207" name="楕円 206"/>
        <xdr:cNvSpPr/>
      </xdr:nvSpPr>
      <xdr:spPr>
        <a:xfrm>
          <a:off x="47752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149225</xdr:rowOff>
    </xdr:from>
    <xdr:ext cx="762000" cy="259080"/>
    <xdr:sp macro="" textlink="">
      <xdr:nvSpPr>
        <xdr:cNvPr id="208" name="扶助費該当値テキスト"/>
        <xdr:cNvSpPr txBox="1"/>
      </xdr:nvSpPr>
      <xdr:spPr>
        <a:xfrm>
          <a:off x="4914900" y="9578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81915</xdr:rowOff>
    </xdr:from>
    <xdr:to xmlns:xdr="http://schemas.openxmlformats.org/drawingml/2006/spreadsheetDrawing">
      <xdr:col>20</xdr:col>
      <xdr:colOff>38100</xdr:colOff>
      <xdr:row>57</xdr:row>
      <xdr:rowOff>12065</xdr:rowOff>
    </xdr:to>
    <xdr:sp macro="" textlink="">
      <xdr:nvSpPr>
        <xdr:cNvPr id="209" name="楕円 208"/>
        <xdr:cNvSpPr/>
      </xdr:nvSpPr>
      <xdr:spPr>
        <a:xfrm>
          <a:off x="3937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168275</xdr:rowOff>
    </xdr:from>
    <xdr:ext cx="725805" cy="249555"/>
    <xdr:sp macro="" textlink="">
      <xdr:nvSpPr>
        <xdr:cNvPr id="210" name="テキスト ボックス 209"/>
        <xdr:cNvSpPr txBox="1"/>
      </xdr:nvSpPr>
      <xdr:spPr>
        <a:xfrm>
          <a:off x="3606800" y="9769475"/>
          <a:ext cx="725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27305</xdr:rowOff>
    </xdr:from>
    <xdr:to xmlns:xdr="http://schemas.openxmlformats.org/drawingml/2006/spreadsheetDrawing">
      <xdr:col>15</xdr:col>
      <xdr:colOff>149225</xdr:colOff>
      <xdr:row>56</xdr:row>
      <xdr:rowOff>128905</xdr:rowOff>
    </xdr:to>
    <xdr:sp macro="" textlink="">
      <xdr:nvSpPr>
        <xdr:cNvPr id="211" name="楕円 210"/>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113665</xdr:rowOff>
    </xdr:from>
    <xdr:ext cx="762000" cy="258445"/>
    <xdr:sp macro="" textlink="">
      <xdr:nvSpPr>
        <xdr:cNvPr id="212" name="テキスト ボックス 211"/>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38100</xdr:rowOff>
    </xdr:from>
    <xdr:to xmlns:xdr="http://schemas.openxmlformats.org/drawingml/2006/spreadsheetDrawing">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124460</xdr:rowOff>
    </xdr:from>
    <xdr:ext cx="751205" cy="259080"/>
    <xdr:sp macro="" textlink="">
      <xdr:nvSpPr>
        <xdr:cNvPr id="214" name="テキスト ボックス 213"/>
        <xdr:cNvSpPr txBox="1"/>
      </xdr:nvSpPr>
      <xdr:spPr>
        <a:xfrm>
          <a:off x="1828800" y="97256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103505</xdr:rowOff>
    </xdr:from>
    <xdr:to xmlns:xdr="http://schemas.openxmlformats.org/drawingml/2006/spreadsheetDrawing">
      <xdr:col>6</xdr:col>
      <xdr:colOff>171450</xdr:colOff>
      <xdr:row>57</xdr:row>
      <xdr:rowOff>33655</xdr:rowOff>
    </xdr:to>
    <xdr:sp macro="" textlink="">
      <xdr:nvSpPr>
        <xdr:cNvPr id="215" name="楕円 214"/>
        <xdr:cNvSpPr/>
      </xdr:nvSpPr>
      <xdr:spPr>
        <a:xfrm>
          <a:off x="12700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18415</xdr:rowOff>
    </xdr:from>
    <xdr:ext cx="751205" cy="250825"/>
    <xdr:sp macro="" textlink="">
      <xdr:nvSpPr>
        <xdr:cNvPr id="216" name="テキスト ボックス 215"/>
        <xdr:cNvSpPr txBox="1"/>
      </xdr:nvSpPr>
      <xdr:spPr>
        <a:xfrm>
          <a:off x="939800" y="9791065"/>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前年度比5.2ポイントの減となったものの、昨年度に続き類似団体内平均値を上回っている。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繰出金が前年度比で334,347千円減額となっており、今後も各特別会計等における自主財源の確保等に取り組み、繰出金等の抑制に努める必要がある。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7655" cy="225425"/>
    <xdr:sp macro="" textlink="">
      <xdr:nvSpPr>
        <xdr:cNvPr id="228" name="テキスト ボックス 227"/>
        <xdr:cNvSpPr txBox="1"/>
      </xdr:nvSpPr>
      <xdr:spPr>
        <a:xfrm>
          <a:off x="1240790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7205" cy="250190"/>
    <xdr:sp macro="" textlink="">
      <xdr:nvSpPr>
        <xdr:cNvPr id="230" name="テキスト ボックス 229"/>
        <xdr:cNvSpPr txBox="1"/>
      </xdr:nvSpPr>
      <xdr:spPr>
        <a:xfrm>
          <a:off x="1193800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7205" cy="259080"/>
    <xdr:sp macro="" textlink="">
      <xdr:nvSpPr>
        <xdr:cNvPr id="232" name="テキスト ボックス 231"/>
        <xdr:cNvSpPr txBox="1"/>
      </xdr:nvSpPr>
      <xdr:spPr>
        <a:xfrm>
          <a:off x="11938000" y="1051687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7205" cy="251460"/>
    <xdr:sp macro="" textlink="">
      <xdr:nvSpPr>
        <xdr:cNvPr id="234" name="テキスト ボックス 233"/>
        <xdr:cNvSpPr txBox="1"/>
      </xdr:nvSpPr>
      <xdr:spPr>
        <a:xfrm>
          <a:off x="11938000" y="10190480"/>
          <a:ext cx="497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7205" cy="258445"/>
    <xdr:sp macro="" textlink="">
      <xdr:nvSpPr>
        <xdr:cNvPr id="236" name="テキスト ボックス 235"/>
        <xdr:cNvSpPr txBox="1"/>
      </xdr:nvSpPr>
      <xdr:spPr>
        <a:xfrm>
          <a:off x="11938000" y="9863455"/>
          <a:ext cx="497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7205" cy="259080"/>
    <xdr:sp macro="" textlink="">
      <xdr:nvSpPr>
        <xdr:cNvPr id="238" name="テキスト ボックス 237"/>
        <xdr:cNvSpPr txBox="1"/>
      </xdr:nvSpPr>
      <xdr:spPr>
        <a:xfrm>
          <a:off x="11938000" y="9537065"/>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7205" cy="248285"/>
    <xdr:sp macro="" textlink="">
      <xdr:nvSpPr>
        <xdr:cNvPr id="240" name="テキスト ボックス 239"/>
        <xdr:cNvSpPr txBox="1"/>
      </xdr:nvSpPr>
      <xdr:spPr>
        <a:xfrm>
          <a:off x="11938000" y="9210675"/>
          <a:ext cx="497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7205" cy="259080"/>
    <xdr:sp macro="" textlink="">
      <xdr:nvSpPr>
        <xdr:cNvPr id="242" name="テキスト ボックス 241"/>
        <xdr:cNvSpPr txBox="1"/>
      </xdr:nvSpPr>
      <xdr:spPr>
        <a:xfrm>
          <a:off x="11938000" y="888365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7205" cy="250190"/>
    <xdr:sp macro="" textlink="">
      <xdr:nvSpPr>
        <xdr:cNvPr id="244" name="テキスト ボックス 243"/>
        <xdr:cNvSpPr txBox="1"/>
      </xdr:nvSpPr>
      <xdr:spPr>
        <a:xfrm>
          <a:off x="1193800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67310</xdr:rowOff>
    </xdr:from>
    <xdr:to xmlns:xdr="http://schemas.openxmlformats.org/drawingml/2006/spreadsheetDrawing">
      <xdr:col>82</xdr:col>
      <xdr:colOff>107950</xdr:colOff>
      <xdr:row>60</xdr:row>
      <xdr:rowOff>34290</xdr:rowOff>
    </xdr:to>
    <xdr:cxnSp macro="">
      <xdr:nvCxnSpPr>
        <xdr:cNvPr id="246" name="直線コネクタ 245"/>
        <xdr:cNvCxnSpPr/>
      </xdr:nvCxnSpPr>
      <xdr:spPr>
        <a:xfrm flipV="1">
          <a:off x="16510000" y="898271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6350</xdr:rowOff>
    </xdr:from>
    <xdr:ext cx="762000" cy="251460"/>
    <xdr:sp macro="" textlink="">
      <xdr:nvSpPr>
        <xdr:cNvPr id="247" name="その他最小値テキスト"/>
        <xdr:cNvSpPr txBox="1"/>
      </xdr:nvSpPr>
      <xdr:spPr>
        <a:xfrm>
          <a:off x="16598900" y="10293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34290</xdr:rowOff>
    </xdr:from>
    <xdr:to xmlns:xdr="http://schemas.openxmlformats.org/drawingml/2006/spreadsheetDrawing">
      <xdr:col>82</xdr:col>
      <xdr:colOff>196850</xdr:colOff>
      <xdr:row>60</xdr:row>
      <xdr:rowOff>34290</xdr:rowOff>
    </xdr:to>
    <xdr:cxnSp macro="">
      <xdr:nvCxnSpPr>
        <xdr:cNvPr id="248" name="直線コネクタ 247"/>
        <xdr:cNvCxnSpPr/>
      </xdr:nvCxnSpPr>
      <xdr:spPr>
        <a:xfrm>
          <a:off x="16421100" y="1032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153670</xdr:rowOff>
    </xdr:from>
    <xdr:ext cx="762000" cy="259080"/>
    <xdr:sp macro="" textlink="">
      <xdr:nvSpPr>
        <xdr:cNvPr id="249" name="その他最大値テキスト"/>
        <xdr:cNvSpPr txBox="1"/>
      </xdr:nvSpPr>
      <xdr:spPr>
        <a:xfrm>
          <a:off x="16598900"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67310</xdr:rowOff>
    </xdr:from>
    <xdr:to xmlns:xdr="http://schemas.openxmlformats.org/drawingml/2006/spreadsheetDrawing">
      <xdr:col>82</xdr:col>
      <xdr:colOff>196850</xdr:colOff>
      <xdr:row>52</xdr:row>
      <xdr:rowOff>67310</xdr:rowOff>
    </xdr:to>
    <xdr:cxnSp macro="">
      <xdr:nvCxnSpPr>
        <xdr:cNvPr id="250" name="直線コネクタ 249"/>
        <xdr:cNvCxnSpPr/>
      </xdr:nvCxnSpPr>
      <xdr:spPr>
        <a:xfrm>
          <a:off x="16421100" y="898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80645</xdr:rowOff>
    </xdr:from>
    <xdr:to xmlns:xdr="http://schemas.openxmlformats.org/drawingml/2006/spreadsheetDrawing">
      <xdr:col>82</xdr:col>
      <xdr:colOff>107950</xdr:colOff>
      <xdr:row>60</xdr:row>
      <xdr:rowOff>132715</xdr:rowOff>
    </xdr:to>
    <xdr:cxnSp macro="">
      <xdr:nvCxnSpPr>
        <xdr:cNvPr id="251" name="直線コネクタ 250"/>
        <xdr:cNvCxnSpPr/>
      </xdr:nvCxnSpPr>
      <xdr:spPr>
        <a:xfrm flipV="1">
          <a:off x="15671800" y="9853295"/>
          <a:ext cx="838200" cy="566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130810</xdr:rowOff>
    </xdr:from>
    <xdr:ext cx="762000" cy="259080"/>
    <xdr:sp macro="" textlink="">
      <xdr:nvSpPr>
        <xdr:cNvPr id="252" name="その他平均値テキスト"/>
        <xdr:cNvSpPr txBox="1"/>
      </xdr:nvSpPr>
      <xdr:spPr>
        <a:xfrm>
          <a:off x="16598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53" name="フローチャート: 判断 252"/>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78105</xdr:rowOff>
    </xdr:from>
    <xdr:to xmlns:xdr="http://schemas.openxmlformats.org/drawingml/2006/spreadsheetDrawing">
      <xdr:col>78</xdr:col>
      <xdr:colOff>69850</xdr:colOff>
      <xdr:row>60</xdr:row>
      <xdr:rowOff>132715</xdr:rowOff>
    </xdr:to>
    <xdr:cxnSp macro="">
      <xdr:nvCxnSpPr>
        <xdr:cNvPr id="254" name="直線コネクタ 253"/>
        <xdr:cNvCxnSpPr/>
      </xdr:nvCxnSpPr>
      <xdr:spPr>
        <a:xfrm>
          <a:off x="14782800" y="103651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6600" cy="250825"/>
    <xdr:sp macro="" textlink="">
      <xdr:nvSpPr>
        <xdr:cNvPr id="256" name="テキスト ボックス 255"/>
        <xdr:cNvSpPr txBox="1"/>
      </xdr:nvSpPr>
      <xdr:spPr>
        <a:xfrm>
          <a:off x="15290800" y="95281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12700</xdr:rowOff>
    </xdr:from>
    <xdr:to xmlns:xdr="http://schemas.openxmlformats.org/drawingml/2006/spreadsheetDrawing">
      <xdr:col>73</xdr:col>
      <xdr:colOff>180975</xdr:colOff>
      <xdr:row>60</xdr:row>
      <xdr:rowOff>78105</xdr:rowOff>
    </xdr:to>
    <xdr:cxnSp macro="">
      <xdr:nvCxnSpPr>
        <xdr:cNvPr id="257" name="直線コネクタ 256"/>
        <xdr:cNvCxnSpPr/>
      </xdr:nvCxnSpPr>
      <xdr:spPr>
        <a:xfrm>
          <a:off x="13893800" y="102997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158115</xdr:rowOff>
    </xdr:from>
    <xdr:to xmlns:xdr="http://schemas.openxmlformats.org/drawingml/2006/spreadsheetDrawing">
      <xdr:col>74</xdr:col>
      <xdr:colOff>31750</xdr:colOff>
      <xdr:row>57</xdr:row>
      <xdr:rowOff>88265</xdr:rowOff>
    </xdr:to>
    <xdr:sp macro="" textlink="">
      <xdr:nvSpPr>
        <xdr:cNvPr id="258" name="フローチャート: 判断 257"/>
        <xdr:cNvSpPr/>
      </xdr:nvSpPr>
      <xdr:spPr>
        <a:xfrm>
          <a:off x="1473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98425</xdr:rowOff>
    </xdr:from>
    <xdr:ext cx="762000" cy="250825"/>
    <xdr:sp macro="" textlink="">
      <xdr:nvSpPr>
        <xdr:cNvPr id="259" name="テキスト ボックス 258"/>
        <xdr:cNvSpPr txBox="1"/>
      </xdr:nvSpPr>
      <xdr:spPr>
        <a:xfrm>
          <a:off x="14401800" y="95281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12700</xdr:rowOff>
    </xdr:from>
    <xdr:to xmlns:xdr="http://schemas.openxmlformats.org/drawingml/2006/spreadsheetDrawing">
      <xdr:col>69</xdr:col>
      <xdr:colOff>92075</xdr:colOff>
      <xdr:row>60</xdr:row>
      <xdr:rowOff>132715</xdr:rowOff>
    </xdr:to>
    <xdr:cxnSp macro="">
      <xdr:nvCxnSpPr>
        <xdr:cNvPr id="260" name="直線コネクタ 259"/>
        <xdr:cNvCxnSpPr/>
      </xdr:nvCxnSpPr>
      <xdr:spPr>
        <a:xfrm flipV="1">
          <a:off x="13004800" y="102997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125095</xdr:rowOff>
    </xdr:from>
    <xdr:to xmlns:xdr="http://schemas.openxmlformats.org/drawingml/2006/spreadsheetDrawing">
      <xdr:col>69</xdr:col>
      <xdr:colOff>142875</xdr:colOff>
      <xdr:row>57</xdr:row>
      <xdr:rowOff>55245</xdr:rowOff>
    </xdr:to>
    <xdr:sp macro="" textlink="">
      <xdr:nvSpPr>
        <xdr:cNvPr id="261" name="フローチャート: 判断 260"/>
        <xdr:cNvSpPr/>
      </xdr:nvSpPr>
      <xdr:spPr>
        <a:xfrm>
          <a:off x="13843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65405</xdr:rowOff>
    </xdr:from>
    <xdr:ext cx="751205" cy="249555"/>
    <xdr:sp macro="" textlink="">
      <xdr:nvSpPr>
        <xdr:cNvPr id="262" name="テキスト ボックス 261"/>
        <xdr:cNvSpPr txBox="1"/>
      </xdr:nvSpPr>
      <xdr:spPr>
        <a:xfrm>
          <a:off x="13512800" y="9495155"/>
          <a:ext cx="751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158115</xdr:rowOff>
    </xdr:from>
    <xdr:to xmlns:xdr="http://schemas.openxmlformats.org/drawingml/2006/spreadsheetDrawing">
      <xdr:col>65</xdr:col>
      <xdr:colOff>53975</xdr:colOff>
      <xdr:row>57</xdr:row>
      <xdr:rowOff>88265</xdr:rowOff>
    </xdr:to>
    <xdr:sp macro="" textlink="">
      <xdr:nvSpPr>
        <xdr:cNvPr id="263" name="フローチャート: 判断 262"/>
        <xdr:cNvSpPr/>
      </xdr:nvSpPr>
      <xdr:spPr>
        <a:xfrm>
          <a:off x="12954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98425</xdr:rowOff>
    </xdr:from>
    <xdr:ext cx="762000" cy="250825"/>
    <xdr:sp macro="" textlink="">
      <xdr:nvSpPr>
        <xdr:cNvPr id="264" name="テキスト ボックス 263"/>
        <xdr:cNvSpPr txBox="1"/>
      </xdr:nvSpPr>
      <xdr:spPr>
        <a:xfrm>
          <a:off x="12623800" y="95281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1205" cy="259080"/>
    <xdr:sp macro="" textlink="">
      <xdr:nvSpPr>
        <xdr:cNvPr id="266" name="テキスト ボックス 265"/>
        <xdr:cNvSpPr txBox="1"/>
      </xdr:nvSpPr>
      <xdr:spPr>
        <a:xfrm>
          <a:off x="15455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1205" cy="259080"/>
    <xdr:sp macro="" textlink="">
      <xdr:nvSpPr>
        <xdr:cNvPr id="267" name="テキスト ボックス 266"/>
        <xdr:cNvSpPr txBox="1"/>
      </xdr:nvSpPr>
      <xdr:spPr>
        <a:xfrm>
          <a:off x="14566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1205" cy="259080"/>
    <xdr:sp macro="" textlink="">
      <xdr:nvSpPr>
        <xdr:cNvPr id="269" name="テキスト ボックス 268"/>
        <xdr:cNvSpPr txBox="1"/>
      </xdr:nvSpPr>
      <xdr:spPr>
        <a:xfrm>
          <a:off x="127889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29845</xdr:rowOff>
    </xdr:from>
    <xdr:to xmlns:xdr="http://schemas.openxmlformats.org/drawingml/2006/spreadsheetDrawing">
      <xdr:col>82</xdr:col>
      <xdr:colOff>158750</xdr:colOff>
      <xdr:row>57</xdr:row>
      <xdr:rowOff>132080</xdr:rowOff>
    </xdr:to>
    <xdr:sp macro="" textlink="">
      <xdr:nvSpPr>
        <xdr:cNvPr id="270" name="楕円 269"/>
        <xdr:cNvSpPr/>
      </xdr:nvSpPr>
      <xdr:spPr>
        <a:xfrm>
          <a:off x="164592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1905</xdr:rowOff>
    </xdr:from>
    <xdr:ext cx="762000" cy="259080"/>
    <xdr:sp macro="" textlink="">
      <xdr:nvSpPr>
        <xdr:cNvPr id="271" name="その他該当値テキスト"/>
        <xdr:cNvSpPr txBox="1"/>
      </xdr:nvSpPr>
      <xdr:spPr>
        <a:xfrm>
          <a:off x="16598900" y="977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81915</xdr:rowOff>
    </xdr:from>
    <xdr:to xmlns:xdr="http://schemas.openxmlformats.org/drawingml/2006/spreadsheetDrawing">
      <xdr:col>78</xdr:col>
      <xdr:colOff>120650</xdr:colOff>
      <xdr:row>61</xdr:row>
      <xdr:rowOff>12065</xdr:rowOff>
    </xdr:to>
    <xdr:sp macro="" textlink="">
      <xdr:nvSpPr>
        <xdr:cNvPr id="272" name="楕円 271"/>
        <xdr:cNvSpPr/>
      </xdr:nvSpPr>
      <xdr:spPr>
        <a:xfrm>
          <a:off x="15621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168275</xdr:rowOff>
    </xdr:from>
    <xdr:ext cx="736600" cy="249555"/>
    <xdr:sp macro="" textlink="">
      <xdr:nvSpPr>
        <xdr:cNvPr id="273" name="テキスト ボックス 272"/>
        <xdr:cNvSpPr txBox="1"/>
      </xdr:nvSpPr>
      <xdr:spPr>
        <a:xfrm>
          <a:off x="15290800" y="104552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27305</xdr:rowOff>
    </xdr:from>
    <xdr:to xmlns:xdr="http://schemas.openxmlformats.org/drawingml/2006/spreadsheetDrawing">
      <xdr:col>74</xdr:col>
      <xdr:colOff>31750</xdr:colOff>
      <xdr:row>60</xdr:row>
      <xdr:rowOff>128905</xdr:rowOff>
    </xdr:to>
    <xdr:sp macro="" textlink="">
      <xdr:nvSpPr>
        <xdr:cNvPr id="274" name="楕円 273"/>
        <xdr:cNvSpPr/>
      </xdr:nvSpPr>
      <xdr:spPr>
        <a:xfrm>
          <a:off x="147320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113665</xdr:rowOff>
    </xdr:from>
    <xdr:ext cx="762000" cy="258445"/>
    <xdr:sp macro="" textlink="">
      <xdr:nvSpPr>
        <xdr:cNvPr id="275" name="テキスト ボックス 274"/>
        <xdr:cNvSpPr txBox="1"/>
      </xdr:nvSpPr>
      <xdr:spPr>
        <a:xfrm>
          <a:off x="14401800" y="1040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76" name="楕円 275"/>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51205" cy="259080"/>
    <xdr:sp macro="" textlink="">
      <xdr:nvSpPr>
        <xdr:cNvPr id="277" name="テキスト ボックス 276"/>
        <xdr:cNvSpPr txBox="1"/>
      </xdr:nvSpPr>
      <xdr:spPr>
        <a:xfrm>
          <a:off x="13512800" y="103352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81915</xdr:rowOff>
    </xdr:from>
    <xdr:to xmlns:xdr="http://schemas.openxmlformats.org/drawingml/2006/spreadsheetDrawing">
      <xdr:col>65</xdr:col>
      <xdr:colOff>53975</xdr:colOff>
      <xdr:row>61</xdr:row>
      <xdr:rowOff>12065</xdr:rowOff>
    </xdr:to>
    <xdr:sp macro="" textlink="">
      <xdr:nvSpPr>
        <xdr:cNvPr id="278" name="楕円 277"/>
        <xdr:cNvSpPr/>
      </xdr:nvSpPr>
      <xdr:spPr>
        <a:xfrm>
          <a:off x="12954000" y="103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168275</xdr:rowOff>
    </xdr:from>
    <xdr:ext cx="762000" cy="249555"/>
    <xdr:sp macro="" textlink="">
      <xdr:nvSpPr>
        <xdr:cNvPr id="279" name="テキスト ボックス 278"/>
        <xdr:cNvSpPr txBox="1"/>
      </xdr:nvSpPr>
      <xdr:spPr>
        <a:xfrm>
          <a:off x="12623800" y="104552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補助費等については前年度から2.7ポイント増加した。類似団体内平均値を0.2ポイント下回っているが、今後、一部事務組合で管理・運営している衛生処理施設における維持管理費の増加が見込まれることから、引き続き定例的な補助金の見直しを中心とした補助費等の抑制に取り組む。</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7655" cy="225425"/>
    <xdr:sp macro="" textlink="">
      <xdr:nvSpPr>
        <xdr:cNvPr id="291" name="テキスト ボックス 290"/>
        <xdr:cNvSpPr txBox="1"/>
      </xdr:nvSpPr>
      <xdr:spPr>
        <a:xfrm>
          <a:off x="1240790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7205" cy="250190"/>
    <xdr:sp macro="" textlink="">
      <xdr:nvSpPr>
        <xdr:cNvPr id="293" name="テキスト ボックス 292"/>
        <xdr:cNvSpPr txBox="1"/>
      </xdr:nvSpPr>
      <xdr:spPr>
        <a:xfrm>
          <a:off x="1193800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7205" cy="250190"/>
    <xdr:sp macro="" textlink="">
      <xdr:nvSpPr>
        <xdr:cNvPr id="295" name="テキスト ボックス 294"/>
        <xdr:cNvSpPr txBox="1"/>
      </xdr:nvSpPr>
      <xdr:spPr>
        <a:xfrm>
          <a:off x="11938000" y="6957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7205" cy="250190"/>
    <xdr:sp macro="" textlink="">
      <xdr:nvSpPr>
        <xdr:cNvPr id="297" name="テキスト ボックス 296"/>
        <xdr:cNvSpPr txBox="1"/>
      </xdr:nvSpPr>
      <xdr:spPr>
        <a:xfrm>
          <a:off x="11938000" y="6499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7205" cy="250190"/>
    <xdr:sp macro="" textlink="">
      <xdr:nvSpPr>
        <xdr:cNvPr id="299" name="テキスト ボックス 298"/>
        <xdr:cNvSpPr txBox="1"/>
      </xdr:nvSpPr>
      <xdr:spPr>
        <a:xfrm>
          <a:off x="11938000" y="6042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7205" cy="250190"/>
    <xdr:sp macro="" textlink="">
      <xdr:nvSpPr>
        <xdr:cNvPr id="301" name="テキスト ボックス 300"/>
        <xdr:cNvSpPr txBox="1"/>
      </xdr:nvSpPr>
      <xdr:spPr>
        <a:xfrm>
          <a:off x="11938000" y="5585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69850</xdr:rowOff>
    </xdr:to>
    <xdr:cxnSp macro="">
      <xdr:nvCxnSpPr>
        <xdr:cNvPr id="304" name="直線コネクタ 303"/>
        <xdr:cNvCxnSpPr/>
      </xdr:nvCxnSpPr>
      <xdr:spPr>
        <a:xfrm flipV="1">
          <a:off x="1651000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41910</xdr:rowOff>
    </xdr:from>
    <xdr:ext cx="762000" cy="250190"/>
    <xdr:sp macro="" textlink="">
      <xdr:nvSpPr>
        <xdr:cNvPr id="305" name="補助費等最小値テキスト"/>
        <xdr:cNvSpPr txBox="1"/>
      </xdr:nvSpPr>
      <xdr:spPr>
        <a:xfrm>
          <a:off x="16598900" y="7071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196850</xdr:colOff>
      <xdr:row>41</xdr:row>
      <xdr:rowOff>69850</xdr:rowOff>
    </xdr:to>
    <xdr:cxnSp macro="">
      <xdr:nvCxnSpPr>
        <xdr:cNvPr id="306" name="直線コネクタ 305"/>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7"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8" name="直線コネクタ 307"/>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26670</xdr:rowOff>
    </xdr:from>
    <xdr:to xmlns:xdr="http://schemas.openxmlformats.org/drawingml/2006/spreadsheetDrawing">
      <xdr:col>82</xdr:col>
      <xdr:colOff>107950</xdr:colOff>
      <xdr:row>36</xdr:row>
      <xdr:rowOff>149860</xdr:rowOff>
    </xdr:to>
    <xdr:cxnSp macro="">
      <xdr:nvCxnSpPr>
        <xdr:cNvPr id="309" name="直線コネクタ 308"/>
        <xdr:cNvCxnSpPr/>
      </xdr:nvCxnSpPr>
      <xdr:spPr>
        <a:xfrm>
          <a:off x="15671800" y="619887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80010</xdr:rowOff>
    </xdr:from>
    <xdr:ext cx="762000" cy="259080"/>
    <xdr:sp macro="" textlink="">
      <xdr:nvSpPr>
        <xdr:cNvPr id="310" name="補助費等平均値テキスト"/>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17780</xdr:rowOff>
    </xdr:from>
    <xdr:to xmlns:xdr="http://schemas.openxmlformats.org/drawingml/2006/spreadsheetDrawing">
      <xdr:col>78</xdr:col>
      <xdr:colOff>69850</xdr:colOff>
      <xdr:row>36</xdr:row>
      <xdr:rowOff>26670</xdr:rowOff>
    </xdr:to>
    <xdr:cxnSp macro="">
      <xdr:nvCxnSpPr>
        <xdr:cNvPr id="312" name="直線コネクタ 311"/>
        <xdr:cNvCxnSpPr/>
      </xdr:nvCxnSpPr>
      <xdr:spPr>
        <a:xfrm>
          <a:off x="14782800" y="6189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3" name="フローチャート: 判断 312"/>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22860</xdr:rowOff>
    </xdr:from>
    <xdr:ext cx="736600" cy="259080"/>
    <xdr:sp macro="" textlink="">
      <xdr:nvSpPr>
        <xdr:cNvPr id="314" name="テキスト ボックス 313"/>
        <xdr:cNvSpPr txBox="1"/>
      </xdr:nvSpPr>
      <xdr:spPr>
        <a:xfrm>
          <a:off x="15290800" y="6366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17780</xdr:rowOff>
    </xdr:from>
    <xdr:to xmlns:xdr="http://schemas.openxmlformats.org/drawingml/2006/spreadsheetDrawing">
      <xdr:col>73</xdr:col>
      <xdr:colOff>180975</xdr:colOff>
      <xdr:row>36</xdr:row>
      <xdr:rowOff>17780</xdr:rowOff>
    </xdr:to>
    <xdr:cxnSp macro="">
      <xdr:nvCxnSpPr>
        <xdr:cNvPr id="315" name="直線コネクタ 314"/>
        <xdr:cNvCxnSpPr/>
      </xdr:nvCxnSpPr>
      <xdr:spPr>
        <a:xfrm>
          <a:off x="13893800" y="6189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16" name="フローチャート: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13970</xdr:rowOff>
    </xdr:from>
    <xdr:ext cx="762000" cy="259080"/>
    <xdr:sp macro="" textlink="">
      <xdr:nvSpPr>
        <xdr:cNvPr id="317" name="テキスト ボックス 316"/>
        <xdr:cNvSpPr txBox="1"/>
      </xdr:nvSpPr>
      <xdr:spPr>
        <a:xfrm>
          <a:off x="14401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17780</xdr:rowOff>
    </xdr:from>
    <xdr:to xmlns:xdr="http://schemas.openxmlformats.org/drawingml/2006/spreadsheetDrawing">
      <xdr:col>69</xdr:col>
      <xdr:colOff>92075</xdr:colOff>
      <xdr:row>36</xdr:row>
      <xdr:rowOff>40640</xdr:rowOff>
    </xdr:to>
    <xdr:cxnSp macro="">
      <xdr:nvCxnSpPr>
        <xdr:cNvPr id="318" name="直線コネクタ 317"/>
        <xdr:cNvCxnSpPr/>
      </xdr:nvCxnSpPr>
      <xdr:spPr>
        <a:xfrm flipV="1">
          <a:off x="13004800" y="61899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19" name="フローチャート: 判断 318"/>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167005</xdr:rowOff>
    </xdr:from>
    <xdr:ext cx="751205" cy="250825"/>
    <xdr:sp macro="" textlink="">
      <xdr:nvSpPr>
        <xdr:cNvPr id="320" name="テキスト ボックス 319"/>
        <xdr:cNvSpPr txBox="1"/>
      </xdr:nvSpPr>
      <xdr:spPr>
        <a:xfrm>
          <a:off x="13512800" y="6339205"/>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21" name="フローチャート: 判断 320"/>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62000" cy="259080"/>
    <xdr:sp macro="" textlink="">
      <xdr:nvSpPr>
        <xdr:cNvPr id="322" name="テキスト ボックス 321"/>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1205" cy="259080"/>
    <xdr:sp macro="" textlink="">
      <xdr:nvSpPr>
        <xdr:cNvPr id="324" name="テキスト ボックス 323"/>
        <xdr:cNvSpPr txBox="1"/>
      </xdr:nvSpPr>
      <xdr:spPr>
        <a:xfrm>
          <a:off x="15455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1205" cy="259080"/>
    <xdr:sp macro="" textlink="">
      <xdr:nvSpPr>
        <xdr:cNvPr id="325" name="テキスト ボックス 324"/>
        <xdr:cNvSpPr txBox="1"/>
      </xdr:nvSpPr>
      <xdr:spPr>
        <a:xfrm>
          <a:off x="14566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1205" cy="259080"/>
    <xdr:sp macro="" textlink="">
      <xdr:nvSpPr>
        <xdr:cNvPr id="327" name="テキスト ボックス 326"/>
        <xdr:cNvSpPr txBox="1"/>
      </xdr:nvSpPr>
      <xdr:spPr>
        <a:xfrm>
          <a:off x="127889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28" name="楕円 327"/>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115570</xdr:rowOff>
    </xdr:from>
    <xdr:ext cx="762000" cy="259080"/>
    <xdr:sp macro="" textlink="">
      <xdr:nvSpPr>
        <xdr:cNvPr id="329" name="補助費等該当値テキスト"/>
        <xdr:cNvSpPr txBox="1"/>
      </xdr:nvSpPr>
      <xdr:spPr>
        <a:xfrm>
          <a:off x="1659890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147320</xdr:rowOff>
    </xdr:from>
    <xdr:to xmlns:xdr="http://schemas.openxmlformats.org/drawingml/2006/spreadsheetDrawing">
      <xdr:col>78</xdr:col>
      <xdr:colOff>120650</xdr:colOff>
      <xdr:row>36</xdr:row>
      <xdr:rowOff>77470</xdr:rowOff>
    </xdr:to>
    <xdr:sp macro="" textlink="">
      <xdr:nvSpPr>
        <xdr:cNvPr id="330" name="楕円 329"/>
        <xdr:cNvSpPr/>
      </xdr:nvSpPr>
      <xdr:spPr>
        <a:xfrm>
          <a:off x="15621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87630</xdr:rowOff>
    </xdr:from>
    <xdr:ext cx="736600" cy="250190"/>
    <xdr:sp macro="" textlink="">
      <xdr:nvSpPr>
        <xdr:cNvPr id="331" name="テキスト ボックス 330"/>
        <xdr:cNvSpPr txBox="1"/>
      </xdr:nvSpPr>
      <xdr:spPr>
        <a:xfrm>
          <a:off x="15290800" y="59169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137795</xdr:rowOff>
    </xdr:from>
    <xdr:to xmlns:xdr="http://schemas.openxmlformats.org/drawingml/2006/spreadsheetDrawing">
      <xdr:col>74</xdr:col>
      <xdr:colOff>31750</xdr:colOff>
      <xdr:row>36</xdr:row>
      <xdr:rowOff>67945</xdr:rowOff>
    </xdr:to>
    <xdr:sp macro="" textlink="">
      <xdr:nvSpPr>
        <xdr:cNvPr id="332" name="楕円 331"/>
        <xdr:cNvSpPr/>
      </xdr:nvSpPr>
      <xdr:spPr>
        <a:xfrm>
          <a:off x="14732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78105</xdr:rowOff>
    </xdr:from>
    <xdr:ext cx="762000" cy="248285"/>
    <xdr:sp macro="" textlink="">
      <xdr:nvSpPr>
        <xdr:cNvPr id="333" name="テキスト ボックス 332"/>
        <xdr:cNvSpPr txBox="1"/>
      </xdr:nvSpPr>
      <xdr:spPr>
        <a:xfrm>
          <a:off x="14401800" y="5907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137795</xdr:rowOff>
    </xdr:from>
    <xdr:to xmlns:xdr="http://schemas.openxmlformats.org/drawingml/2006/spreadsheetDrawing">
      <xdr:col>69</xdr:col>
      <xdr:colOff>142875</xdr:colOff>
      <xdr:row>36</xdr:row>
      <xdr:rowOff>67945</xdr:rowOff>
    </xdr:to>
    <xdr:sp macro="" textlink="">
      <xdr:nvSpPr>
        <xdr:cNvPr id="334" name="楕円 333"/>
        <xdr:cNvSpPr/>
      </xdr:nvSpPr>
      <xdr:spPr>
        <a:xfrm>
          <a:off x="138430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78105</xdr:rowOff>
    </xdr:from>
    <xdr:ext cx="751205" cy="248285"/>
    <xdr:sp macro="" textlink="">
      <xdr:nvSpPr>
        <xdr:cNvPr id="335" name="テキスト ボックス 334"/>
        <xdr:cNvSpPr txBox="1"/>
      </xdr:nvSpPr>
      <xdr:spPr>
        <a:xfrm>
          <a:off x="13512800" y="590740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36" name="楕円 335"/>
        <xdr:cNvSpPr/>
      </xdr:nvSpPr>
      <xdr:spPr>
        <a:xfrm>
          <a:off x="12954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100965</xdr:rowOff>
    </xdr:from>
    <xdr:ext cx="762000" cy="248285"/>
    <xdr:sp macro="" textlink="">
      <xdr:nvSpPr>
        <xdr:cNvPr id="337" name="テキスト ボックス 336"/>
        <xdr:cNvSpPr txBox="1"/>
      </xdr:nvSpPr>
      <xdr:spPr>
        <a:xfrm>
          <a:off x="12623800" y="59302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公債費にかかる経常収支比率は前年度と同値であり、類似団体内平均値を3.0ポイント下回っている。</a:t>
          </a:r>
        </a:p>
        <a:p>
          <a:r>
            <a:rPr kumimoji="1" lang="ja-JP" altLang="en-US" sz="1100">
              <a:solidFill>
                <a:sysClr val="windowText" lastClr="000000"/>
              </a:solidFill>
              <a:latin typeface="ＭＳ Ｐゴシック"/>
              <a:ea typeface="ＭＳ Ｐゴシック"/>
            </a:rPr>
            <a:t>今後も小学校建設事業や庁舎建設事業等に係る地方債の償還をはじめ、大型公共事業等により公債費の上昇が予想されることから、事業の優先順位を決めつつ、新発債の抑制に努める必要がある。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7655" cy="225425"/>
    <xdr:sp macro="" textlink="">
      <xdr:nvSpPr>
        <xdr:cNvPr id="349" name="テキスト ボックス 348"/>
        <xdr:cNvSpPr txBox="1"/>
      </xdr:nvSpPr>
      <xdr:spPr>
        <a:xfrm>
          <a:off x="72390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7205" cy="250190"/>
    <xdr:sp macro="" textlink="">
      <xdr:nvSpPr>
        <xdr:cNvPr id="351" name="テキスト ボックス 350"/>
        <xdr:cNvSpPr txBox="1"/>
      </xdr:nvSpPr>
      <xdr:spPr>
        <a:xfrm>
          <a:off x="25400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7205" cy="259080"/>
    <xdr:sp macro="" textlink="">
      <xdr:nvSpPr>
        <xdr:cNvPr id="353" name="テキスト ボックス 352"/>
        <xdr:cNvSpPr txBox="1"/>
      </xdr:nvSpPr>
      <xdr:spPr>
        <a:xfrm>
          <a:off x="254000" y="1389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7205" cy="259080"/>
    <xdr:sp macro="" textlink="">
      <xdr:nvSpPr>
        <xdr:cNvPr id="355" name="テキスト ボックス 354"/>
        <xdr:cNvSpPr txBox="1"/>
      </xdr:nvSpPr>
      <xdr:spPr>
        <a:xfrm>
          <a:off x="254000" y="1351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7205" cy="250190"/>
    <xdr:sp macro="" textlink="">
      <xdr:nvSpPr>
        <xdr:cNvPr id="357" name="テキスト ボックス 356"/>
        <xdr:cNvSpPr txBox="1"/>
      </xdr:nvSpPr>
      <xdr:spPr>
        <a:xfrm>
          <a:off x="254000" y="13129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7205" cy="259080"/>
    <xdr:sp macro="" textlink="">
      <xdr:nvSpPr>
        <xdr:cNvPr id="359" name="テキスト ボックス 358"/>
        <xdr:cNvSpPr txBox="1"/>
      </xdr:nvSpPr>
      <xdr:spPr>
        <a:xfrm>
          <a:off x="254000" y="12748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7205" cy="259080"/>
    <xdr:sp macro="" textlink="">
      <xdr:nvSpPr>
        <xdr:cNvPr id="361" name="テキスト ボックス 360"/>
        <xdr:cNvSpPr txBox="1"/>
      </xdr:nvSpPr>
      <xdr:spPr>
        <a:xfrm>
          <a:off x="254000" y="12367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29845</xdr:rowOff>
    </xdr:from>
    <xdr:to xmlns:xdr="http://schemas.openxmlformats.org/drawingml/2006/spreadsheetDrawing">
      <xdr:col>24</xdr:col>
      <xdr:colOff>25400</xdr:colOff>
      <xdr:row>80</xdr:row>
      <xdr:rowOff>54610</xdr:rowOff>
    </xdr:to>
    <xdr:cxnSp macro="">
      <xdr:nvCxnSpPr>
        <xdr:cNvPr id="364" name="直線コネクタ 363"/>
        <xdr:cNvCxnSpPr/>
      </xdr:nvCxnSpPr>
      <xdr:spPr>
        <a:xfrm flipV="1">
          <a:off x="482600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5"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6" name="直線コネクタ 365"/>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116205</xdr:rowOff>
    </xdr:from>
    <xdr:ext cx="762000" cy="259080"/>
    <xdr:sp macro="" textlink="">
      <xdr:nvSpPr>
        <xdr:cNvPr id="367" name="公債費最大値テキスト"/>
        <xdr:cNvSpPr txBox="1"/>
      </xdr:nvSpPr>
      <xdr:spPr>
        <a:xfrm>
          <a:off x="491490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29845</xdr:rowOff>
    </xdr:from>
    <xdr:to xmlns:xdr="http://schemas.openxmlformats.org/drawingml/2006/spreadsheetDrawing">
      <xdr:col>24</xdr:col>
      <xdr:colOff>114300</xdr:colOff>
      <xdr:row>74</xdr:row>
      <xdr:rowOff>29845</xdr:rowOff>
    </xdr:to>
    <xdr:cxnSp macro="">
      <xdr:nvCxnSpPr>
        <xdr:cNvPr id="368" name="直線コネクタ 367"/>
        <xdr:cNvCxnSpPr/>
      </xdr:nvCxnSpPr>
      <xdr:spPr>
        <a:xfrm>
          <a:off x="4737100" y="1271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119380</xdr:rowOff>
    </xdr:from>
    <xdr:to xmlns:xdr="http://schemas.openxmlformats.org/drawingml/2006/spreadsheetDrawing">
      <xdr:col>24</xdr:col>
      <xdr:colOff>25400</xdr:colOff>
      <xdr:row>74</xdr:row>
      <xdr:rowOff>119380</xdr:rowOff>
    </xdr:to>
    <xdr:cxnSp macro="">
      <xdr:nvCxnSpPr>
        <xdr:cNvPr id="369" name="直線コネクタ 368"/>
        <xdr:cNvCxnSpPr/>
      </xdr:nvCxnSpPr>
      <xdr:spPr>
        <a:xfrm>
          <a:off x="3987800" y="128066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97790</xdr:rowOff>
    </xdr:from>
    <xdr:ext cx="762000" cy="251460"/>
    <xdr:sp macro="" textlink="">
      <xdr:nvSpPr>
        <xdr:cNvPr id="370" name="公債費平均値テキスト"/>
        <xdr:cNvSpPr txBox="1"/>
      </xdr:nvSpPr>
      <xdr:spPr>
        <a:xfrm>
          <a:off x="4914900" y="127850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125730</xdr:rowOff>
    </xdr:from>
    <xdr:to xmlns:xdr="http://schemas.openxmlformats.org/drawingml/2006/spreadsheetDrawing">
      <xdr:col>24</xdr:col>
      <xdr:colOff>76200</xdr:colOff>
      <xdr:row>75</xdr:row>
      <xdr:rowOff>55880</xdr:rowOff>
    </xdr:to>
    <xdr:sp macro="" textlink="">
      <xdr:nvSpPr>
        <xdr:cNvPr id="371" name="フローチャート: 判断 370"/>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106045</xdr:rowOff>
    </xdr:from>
    <xdr:to xmlns:xdr="http://schemas.openxmlformats.org/drawingml/2006/spreadsheetDrawing">
      <xdr:col>19</xdr:col>
      <xdr:colOff>187325</xdr:colOff>
      <xdr:row>74</xdr:row>
      <xdr:rowOff>119380</xdr:rowOff>
    </xdr:to>
    <xdr:cxnSp macro="">
      <xdr:nvCxnSpPr>
        <xdr:cNvPr id="372" name="直線コネクタ 371"/>
        <xdr:cNvCxnSpPr/>
      </xdr:nvCxnSpPr>
      <xdr:spPr>
        <a:xfrm>
          <a:off x="3098800" y="12793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macro="" textlink="">
      <xdr:nvSpPr>
        <xdr:cNvPr id="373" name="フローチャート: 判断 372"/>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53975</xdr:rowOff>
    </xdr:from>
    <xdr:ext cx="725805" cy="249555"/>
    <xdr:sp macro="" textlink="">
      <xdr:nvSpPr>
        <xdr:cNvPr id="374" name="テキスト ボックス 373"/>
        <xdr:cNvSpPr txBox="1"/>
      </xdr:nvSpPr>
      <xdr:spPr>
        <a:xfrm>
          <a:off x="3606800" y="12912725"/>
          <a:ext cx="725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94615</xdr:rowOff>
    </xdr:from>
    <xdr:to xmlns:xdr="http://schemas.openxmlformats.org/drawingml/2006/spreadsheetDrawing">
      <xdr:col>15</xdr:col>
      <xdr:colOff>98425</xdr:colOff>
      <xdr:row>74</xdr:row>
      <xdr:rowOff>106045</xdr:rowOff>
    </xdr:to>
    <xdr:cxnSp macro="">
      <xdr:nvCxnSpPr>
        <xdr:cNvPr id="375" name="直線コネクタ 374"/>
        <xdr:cNvCxnSpPr/>
      </xdr:nvCxnSpPr>
      <xdr:spPr>
        <a:xfrm>
          <a:off x="2209800" y="12781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macro="" textlink="">
      <xdr:nvSpPr>
        <xdr:cNvPr id="376" name="フローチャート: 判断 375"/>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59690</xdr:rowOff>
    </xdr:from>
    <xdr:ext cx="762000" cy="259080"/>
    <xdr:sp macro="" textlink="">
      <xdr:nvSpPr>
        <xdr:cNvPr id="377" name="テキスト ボックス 376"/>
        <xdr:cNvSpPr txBox="1"/>
      </xdr:nvSpPr>
      <xdr:spPr>
        <a:xfrm>
          <a:off x="2717800" y="1291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94615</xdr:rowOff>
    </xdr:from>
    <xdr:to xmlns:xdr="http://schemas.openxmlformats.org/drawingml/2006/spreadsheetDrawing">
      <xdr:col>11</xdr:col>
      <xdr:colOff>9525</xdr:colOff>
      <xdr:row>74</xdr:row>
      <xdr:rowOff>125095</xdr:rowOff>
    </xdr:to>
    <xdr:cxnSp macro="">
      <xdr:nvCxnSpPr>
        <xdr:cNvPr id="378" name="直線コネクタ 377"/>
        <xdr:cNvCxnSpPr/>
      </xdr:nvCxnSpPr>
      <xdr:spPr>
        <a:xfrm flipV="1">
          <a:off x="1320800" y="127819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123825</xdr:rowOff>
    </xdr:from>
    <xdr:to xmlns:xdr="http://schemas.openxmlformats.org/drawingml/2006/spreadsheetDrawing">
      <xdr:col>11</xdr:col>
      <xdr:colOff>60325</xdr:colOff>
      <xdr:row>75</xdr:row>
      <xdr:rowOff>53975</xdr:rowOff>
    </xdr:to>
    <xdr:sp macro="" textlink="">
      <xdr:nvSpPr>
        <xdr:cNvPr id="379" name="フローチャート: 判断 378"/>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38735</xdr:rowOff>
    </xdr:from>
    <xdr:ext cx="751205" cy="259080"/>
    <xdr:sp macro="" textlink="">
      <xdr:nvSpPr>
        <xdr:cNvPr id="380" name="テキスト ボックス 379"/>
        <xdr:cNvSpPr txBox="1"/>
      </xdr:nvSpPr>
      <xdr:spPr>
        <a:xfrm>
          <a:off x="1828800" y="1289748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135255</xdr:rowOff>
    </xdr:from>
    <xdr:to xmlns:xdr="http://schemas.openxmlformats.org/drawingml/2006/spreadsheetDrawing">
      <xdr:col>6</xdr:col>
      <xdr:colOff>171450</xdr:colOff>
      <xdr:row>75</xdr:row>
      <xdr:rowOff>65405</xdr:rowOff>
    </xdr:to>
    <xdr:sp macro="" textlink="">
      <xdr:nvSpPr>
        <xdr:cNvPr id="381" name="フローチャート: 判断 380"/>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50165</xdr:rowOff>
    </xdr:from>
    <xdr:ext cx="751205" cy="259080"/>
    <xdr:sp macro="" textlink="">
      <xdr:nvSpPr>
        <xdr:cNvPr id="382" name="テキスト ボックス 381"/>
        <xdr:cNvSpPr txBox="1"/>
      </xdr:nvSpPr>
      <xdr:spPr>
        <a:xfrm>
          <a:off x="939800" y="1290891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1205" cy="259080"/>
    <xdr:sp macro="" textlink="">
      <xdr:nvSpPr>
        <xdr:cNvPr id="385" name="テキスト ボックス 384"/>
        <xdr:cNvSpPr txBox="1"/>
      </xdr:nvSpPr>
      <xdr:spPr>
        <a:xfrm>
          <a:off x="2882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68580</xdr:rowOff>
    </xdr:from>
    <xdr:to xmlns:xdr="http://schemas.openxmlformats.org/drawingml/2006/spreadsheetDrawing">
      <xdr:col>24</xdr:col>
      <xdr:colOff>76200</xdr:colOff>
      <xdr:row>74</xdr:row>
      <xdr:rowOff>170180</xdr:rowOff>
    </xdr:to>
    <xdr:sp macro="" textlink="">
      <xdr:nvSpPr>
        <xdr:cNvPr id="388" name="楕円 387"/>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148590</xdr:rowOff>
    </xdr:from>
    <xdr:ext cx="762000" cy="259080"/>
    <xdr:sp macro="" textlink="">
      <xdr:nvSpPr>
        <xdr:cNvPr id="389" name="公債費該当値テキスト"/>
        <xdr:cNvSpPr txBox="1"/>
      </xdr:nvSpPr>
      <xdr:spPr>
        <a:xfrm>
          <a:off x="4914900" y="1266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68580</xdr:rowOff>
    </xdr:from>
    <xdr:to xmlns:xdr="http://schemas.openxmlformats.org/drawingml/2006/spreadsheetDrawing">
      <xdr:col>20</xdr:col>
      <xdr:colOff>38100</xdr:colOff>
      <xdr:row>74</xdr:row>
      <xdr:rowOff>170180</xdr:rowOff>
    </xdr:to>
    <xdr:sp macro="" textlink="">
      <xdr:nvSpPr>
        <xdr:cNvPr id="390" name="楕円 389"/>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8890</xdr:rowOff>
    </xdr:from>
    <xdr:ext cx="725805" cy="248920"/>
    <xdr:sp macro="" textlink="">
      <xdr:nvSpPr>
        <xdr:cNvPr id="391" name="テキスト ボックス 390"/>
        <xdr:cNvSpPr txBox="1"/>
      </xdr:nvSpPr>
      <xdr:spPr>
        <a:xfrm>
          <a:off x="3606800" y="12524740"/>
          <a:ext cx="725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55245</xdr:rowOff>
    </xdr:from>
    <xdr:to xmlns:xdr="http://schemas.openxmlformats.org/drawingml/2006/spreadsheetDrawing">
      <xdr:col>15</xdr:col>
      <xdr:colOff>149225</xdr:colOff>
      <xdr:row>74</xdr:row>
      <xdr:rowOff>156845</xdr:rowOff>
    </xdr:to>
    <xdr:sp macro="" textlink="">
      <xdr:nvSpPr>
        <xdr:cNvPr id="392" name="楕円 391"/>
        <xdr:cNvSpPr/>
      </xdr:nvSpPr>
      <xdr:spPr>
        <a:xfrm>
          <a:off x="3048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167005</xdr:rowOff>
    </xdr:from>
    <xdr:ext cx="762000" cy="250825"/>
    <xdr:sp macro="" textlink="">
      <xdr:nvSpPr>
        <xdr:cNvPr id="393" name="テキスト ボックス 392"/>
        <xdr:cNvSpPr txBox="1"/>
      </xdr:nvSpPr>
      <xdr:spPr>
        <a:xfrm>
          <a:off x="2717800" y="125114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43815</xdr:rowOff>
    </xdr:from>
    <xdr:to xmlns:xdr="http://schemas.openxmlformats.org/drawingml/2006/spreadsheetDrawing">
      <xdr:col>11</xdr:col>
      <xdr:colOff>60325</xdr:colOff>
      <xdr:row>74</xdr:row>
      <xdr:rowOff>145415</xdr:rowOff>
    </xdr:to>
    <xdr:sp macro="" textlink="">
      <xdr:nvSpPr>
        <xdr:cNvPr id="394" name="楕円 393"/>
        <xdr:cNvSpPr/>
      </xdr:nvSpPr>
      <xdr:spPr>
        <a:xfrm>
          <a:off x="2159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155575</xdr:rowOff>
    </xdr:from>
    <xdr:ext cx="751205" cy="250825"/>
    <xdr:sp macro="" textlink="">
      <xdr:nvSpPr>
        <xdr:cNvPr id="395" name="テキスト ボックス 394"/>
        <xdr:cNvSpPr txBox="1"/>
      </xdr:nvSpPr>
      <xdr:spPr>
        <a:xfrm>
          <a:off x="1828800" y="12499975"/>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74930</xdr:rowOff>
    </xdr:from>
    <xdr:to xmlns:xdr="http://schemas.openxmlformats.org/drawingml/2006/spreadsheetDrawing">
      <xdr:col>6</xdr:col>
      <xdr:colOff>171450</xdr:colOff>
      <xdr:row>75</xdr:row>
      <xdr:rowOff>4445</xdr:rowOff>
    </xdr:to>
    <xdr:sp macro="" textlink="">
      <xdr:nvSpPr>
        <xdr:cNvPr id="396" name="楕円 395"/>
        <xdr:cNvSpPr/>
      </xdr:nvSpPr>
      <xdr:spPr>
        <a:xfrm>
          <a:off x="1270000" y="12762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14605</xdr:rowOff>
    </xdr:from>
    <xdr:ext cx="751205" cy="259080"/>
    <xdr:sp macro="" textlink="">
      <xdr:nvSpPr>
        <xdr:cNvPr id="397" name="テキスト ボックス 396"/>
        <xdr:cNvSpPr txBox="1"/>
      </xdr:nvSpPr>
      <xdr:spPr>
        <a:xfrm>
          <a:off x="939800" y="1253045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前年度比1.1ポイントの減となり、類似団体内平均値との比較においても0.7ポイント低い状況となっており、引き続き各経費の抑制に取り組んでいく。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7655" cy="225425"/>
    <xdr:sp macro="" textlink="">
      <xdr:nvSpPr>
        <xdr:cNvPr id="409" name="テキスト ボックス 408"/>
        <xdr:cNvSpPr txBox="1"/>
      </xdr:nvSpPr>
      <xdr:spPr>
        <a:xfrm>
          <a:off x="1240790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7205" cy="250190"/>
    <xdr:sp macro="" textlink="">
      <xdr:nvSpPr>
        <xdr:cNvPr id="411" name="テキスト ボックス 410"/>
        <xdr:cNvSpPr txBox="1"/>
      </xdr:nvSpPr>
      <xdr:spPr>
        <a:xfrm>
          <a:off x="1193800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7205" cy="250190"/>
    <xdr:sp macro="" textlink="">
      <xdr:nvSpPr>
        <xdr:cNvPr id="413" name="テキスト ボックス 412"/>
        <xdr:cNvSpPr txBox="1"/>
      </xdr:nvSpPr>
      <xdr:spPr>
        <a:xfrm>
          <a:off x="11938000" y="13815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7205" cy="250190"/>
    <xdr:sp macro="" textlink="">
      <xdr:nvSpPr>
        <xdr:cNvPr id="415" name="テキスト ボックス 414"/>
        <xdr:cNvSpPr txBox="1"/>
      </xdr:nvSpPr>
      <xdr:spPr>
        <a:xfrm>
          <a:off x="11938000" y="13357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7205" cy="250190"/>
    <xdr:sp macro="" textlink="">
      <xdr:nvSpPr>
        <xdr:cNvPr id="417" name="テキスト ボックス 416"/>
        <xdr:cNvSpPr txBox="1"/>
      </xdr:nvSpPr>
      <xdr:spPr>
        <a:xfrm>
          <a:off x="11938000" y="12900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7205" cy="250190"/>
    <xdr:sp macro="" textlink="">
      <xdr:nvSpPr>
        <xdr:cNvPr id="419" name="テキスト ボックス 418"/>
        <xdr:cNvSpPr txBox="1"/>
      </xdr:nvSpPr>
      <xdr:spPr>
        <a:xfrm>
          <a:off x="11938000" y="12443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7205" cy="250190"/>
    <xdr:sp macro="" textlink="">
      <xdr:nvSpPr>
        <xdr:cNvPr id="421" name="テキスト ボックス 420"/>
        <xdr:cNvSpPr txBox="1"/>
      </xdr:nvSpPr>
      <xdr:spPr>
        <a:xfrm>
          <a:off x="11938000" y="11986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109220</xdr:rowOff>
    </xdr:from>
    <xdr:to xmlns:xdr="http://schemas.openxmlformats.org/drawingml/2006/spreadsheetDrawing">
      <xdr:col>82</xdr:col>
      <xdr:colOff>107950</xdr:colOff>
      <xdr:row>80</xdr:row>
      <xdr:rowOff>76835</xdr:rowOff>
    </xdr:to>
    <xdr:cxnSp macro="">
      <xdr:nvCxnSpPr>
        <xdr:cNvPr id="423" name="直線コネクタ 422"/>
        <xdr:cNvCxnSpPr/>
      </xdr:nvCxnSpPr>
      <xdr:spPr>
        <a:xfrm flipV="1">
          <a:off x="1651000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48895</xdr:rowOff>
    </xdr:from>
    <xdr:ext cx="762000" cy="259080"/>
    <xdr:sp macro="" textlink="">
      <xdr:nvSpPr>
        <xdr:cNvPr id="424" name="公債費以外最小値テキスト"/>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196850</xdr:colOff>
      <xdr:row>80</xdr:row>
      <xdr:rowOff>76835</xdr:rowOff>
    </xdr:to>
    <xdr:cxnSp macro="">
      <xdr:nvCxnSpPr>
        <xdr:cNvPr id="425" name="直線コネクタ 424"/>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23495</xdr:rowOff>
    </xdr:from>
    <xdr:ext cx="762000" cy="259080"/>
    <xdr:sp macro="" textlink="">
      <xdr:nvSpPr>
        <xdr:cNvPr id="426" name="公債費以外最大値テキスト"/>
        <xdr:cNvSpPr txBox="1"/>
      </xdr:nvSpPr>
      <xdr:spPr>
        <a:xfrm>
          <a:off x="1659890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109220</xdr:rowOff>
    </xdr:from>
    <xdr:to xmlns:xdr="http://schemas.openxmlformats.org/drawingml/2006/spreadsheetDrawing">
      <xdr:col>82</xdr:col>
      <xdr:colOff>196850</xdr:colOff>
      <xdr:row>72</xdr:row>
      <xdr:rowOff>109220</xdr:rowOff>
    </xdr:to>
    <xdr:cxnSp macro="">
      <xdr:nvCxnSpPr>
        <xdr:cNvPr id="427" name="直線コネクタ 426"/>
        <xdr:cNvCxnSpPr/>
      </xdr:nvCxnSpPr>
      <xdr:spPr>
        <a:xfrm>
          <a:off x="16421100" y="1245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24130</xdr:rowOff>
    </xdr:from>
    <xdr:to xmlns:xdr="http://schemas.openxmlformats.org/drawingml/2006/spreadsheetDrawing">
      <xdr:col>82</xdr:col>
      <xdr:colOff>107950</xdr:colOff>
      <xdr:row>77</xdr:row>
      <xdr:rowOff>74930</xdr:rowOff>
    </xdr:to>
    <xdr:cxnSp macro="">
      <xdr:nvCxnSpPr>
        <xdr:cNvPr id="428" name="直線コネクタ 427"/>
        <xdr:cNvCxnSpPr/>
      </xdr:nvCxnSpPr>
      <xdr:spPr>
        <a:xfrm flipV="1">
          <a:off x="15671800" y="132257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148590</xdr:rowOff>
    </xdr:from>
    <xdr:ext cx="762000" cy="259080"/>
    <xdr:sp macro="" textlink="">
      <xdr:nvSpPr>
        <xdr:cNvPr id="429" name="公債費以外平均値テキスト"/>
        <xdr:cNvSpPr txBox="1"/>
      </xdr:nvSpPr>
      <xdr:spPr>
        <a:xfrm>
          <a:off x="1659890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106680</xdr:rowOff>
    </xdr:to>
    <xdr:sp macro="" textlink="">
      <xdr:nvSpPr>
        <xdr:cNvPr id="430" name="フローチャート: 判断 429"/>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163830</xdr:rowOff>
    </xdr:from>
    <xdr:to xmlns:xdr="http://schemas.openxmlformats.org/drawingml/2006/spreadsheetDrawing">
      <xdr:col>78</xdr:col>
      <xdr:colOff>69850</xdr:colOff>
      <xdr:row>77</xdr:row>
      <xdr:rowOff>74930</xdr:rowOff>
    </xdr:to>
    <xdr:cxnSp macro="">
      <xdr:nvCxnSpPr>
        <xdr:cNvPr id="431" name="直線コネクタ 430"/>
        <xdr:cNvCxnSpPr/>
      </xdr:nvCxnSpPr>
      <xdr:spPr>
        <a:xfrm>
          <a:off x="14782800" y="131940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2" name="フローチャート: 判断 431"/>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36600" cy="259080"/>
    <xdr:sp macro="" textlink="">
      <xdr:nvSpPr>
        <xdr:cNvPr id="433" name="テキスト ボックス 432"/>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17780</xdr:rowOff>
    </xdr:from>
    <xdr:to xmlns:xdr="http://schemas.openxmlformats.org/drawingml/2006/spreadsheetDrawing">
      <xdr:col>73</xdr:col>
      <xdr:colOff>180975</xdr:colOff>
      <xdr:row>76</xdr:row>
      <xdr:rowOff>163830</xdr:rowOff>
    </xdr:to>
    <xdr:cxnSp macro="">
      <xdr:nvCxnSpPr>
        <xdr:cNvPr id="434" name="直線コネクタ 433"/>
        <xdr:cNvCxnSpPr/>
      </xdr:nvCxnSpPr>
      <xdr:spPr>
        <a:xfrm>
          <a:off x="13893800" y="1304798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5" name="フローチャート: 判断 434"/>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36" name="テキスト ボックス 435"/>
        <xdr:cNvSpPr txBox="1"/>
      </xdr:nvSpPr>
      <xdr:spPr>
        <a:xfrm>
          <a:off x="14401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17780</xdr:rowOff>
    </xdr:from>
    <xdr:to xmlns:xdr="http://schemas.openxmlformats.org/drawingml/2006/spreadsheetDrawing">
      <xdr:col>69</xdr:col>
      <xdr:colOff>92075</xdr:colOff>
      <xdr:row>77</xdr:row>
      <xdr:rowOff>161290</xdr:rowOff>
    </xdr:to>
    <xdr:cxnSp macro="">
      <xdr:nvCxnSpPr>
        <xdr:cNvPr id="437" name="直線コネクタ 436"/>
        <xdr:cNvCxnSpPr/>
      </xdr:nvCxnSpPr>
      <xdr:spPr>
        <a:xfrm flipV="1">
          <a:off x="13004800" y="1304798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8" name="フローチャート: 判断 437"/>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73660</xdr:rowOff>
    </xdr:from>
    <xdr:ext cx="751205" cy="259080"/>
    <xdr:sp macro="" textlink="">
      <xdr:nvSpPr>
        <xdr:cNvPr id="439" name="テキスト ボックス 438"/>
        <xdr:cNvSpPr txBox="1"/>
      </xdr:nvSpPr>
      <xdr:spPr>
        <a:xfrm>
          <a:off x="13512800" y="12760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40" name="フローチャート: 判断 439"/>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57785</xdr:rowOff>
    </xdr:from>
    <xdr:ext cx="762000" cy="259080"/>
    <xdr:sp macro="" textlink="">
      <xdr:nvSpPr>
        <xdr:cNvPr id="441" name="テキスト ボックス 440"/>
        <xdr:cNvSpPr txBox="1"/>
      </xdr:nvSpPr>
      <xdr:spPr>
        <a:xfrm>
          <a:off x="12623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1205" cy="259080"/>
    <xdr:sp macro="" textlink="">
      <xdr:nvSpPr>
        <xdr:cNvPr id="443" name="テキスト ボックス 442"/>
        <xdr:cNvSpPr txBox="1"/>
      </xdr:nvSpPr>
      <xdr:spPr>
        <a:xfrm>
          <a:off x="15455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1205" cy="259080"/>
    <xdr:sp macro="" textlink="">
      <xdr:nvSpPr>
        <xdr:cNvPr id="444" name="テキスト ボックス 443"/>
        <xdr:cNvSpPr txBox="1"/>
      </xdr:nvSpPr>
      <xdr:spPr>
        <a:xfrm>
          <a:off x="14566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1205" cy="259080"/>
    <xdr:sp macro="" textlink="">
      <xdr:nvSpPr>
        <xdr:cNvPr id="446" name="テキスト ボックス 445"/>
        <xdr:cNvSpPr txBox="1"/>
      </xdr:nvSpPr>
      <xdr:spPr>
        <a:xfrm>
          <a:off x="127889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144780</xdr:rowOff>
    </xdr:from>
    <xdr:to xmlns:xdr="http://schemas.openxmlformats.org/drawingml/2006/spreadsheetDrawing">
      <xdr:col>82</xdr:col>
      <xdr:colOff>158750</xdr:colOff>
      <xdr:row>77</xdr:row>
      <xdr:rowOff>74930</xdr:rowOff>
    </xdr:to>
    <xdr:sp macro="" textlink="">
      <xdr:nvSpPr>
        <xdr:cNvPr id="447" name="楕円 446"/>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161290</xdr:rowOff>
    </xdr:from>
    <xdr:ext cx="762000" cy="259080"/>
    <xdr:sp macro="" textlink="">
      <xdr:nvSpPr>
        <xdr:cNvPr id="448" name="公債費以外該当値テキスト"/>
        <xdr:cNvSpPr txBox="1"/>
      </xdr:nvSpPr>
      <xdr:spPr>
        <a:xfrm>
          <a:off x="16598900" y="1302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23495</xdr:rowOff>
    </xdr:from>
    <xdr:to xmlns:xdr="http://schemas.openxmlformats.org/drawingml/2006/spreadsheetDrawing">
      <xdr:col>78</xdr:col>
      <xdr:colOff>120650</xdr:colOff>
      <xdr:row>77</xdr:row>
      <xdr:rowOff>125095</xdr:rowOff>
    </xdr:to>
    <xdr:sp macro="" textlink="">
      <xdr:nvSpPr>
        <xdr:cNvPr id="449" name="楕円 448"/>
        <xdr:cNvSpPr/>
      </xdr:nvSpPr>
      <xdr:spPr>
        <a:xfrm>
          <a:off x="15621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109855</xdr:rowOff>
    </xdr:from>
    <xdr:ext cx="736600" cy="250825"/>
    <xdr:sp macro="" textlink="">
      <xdr:nvSpPr>
        <xdr:cNvPr id="450" name="テキスト ボックス 449"/>
        <xdr:cNvSpPr txBox="1"/>
      </xdr:nvSpPr>
      <xdr:spPr>
        <a:xfrm>
          <a:off x="15290800" y="1331150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113030</xdr:rowOff>
    </xdr:from>
    <xdr:to xmlns:xdr="http://schemas.openxmlformats.org/drawingml/2006/spreadsheetDrawing">
      <xdr:col>74</xdr:col>
      <xdr:colOff>31750</xdr:colOff>
      <xdr:row>77</xdr:row>
      <xdr:rowOff>43180</xdr:rowOff>
    </xdr:to>
    <xdr:sp macro="" textlink="">
      <xdr:nvSpPr>
        <xdr:cNvPr id="451" name="楕円 450"/>
        <xdr:cNvSpPr/>
      </xdr:nvSpPr>
      <xdr:spPr>
        <a:xfrm>
          <a:off x="14732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27940</xdr:rowOff>
    </xdr:from>
    <xdr:ext cx="762000" cy="259080"/>
    <xdr:sp macro="" textlink="">
      <xdr:nvSpPr>
        <xdr:cNvPr id="452" name="テキスト ボックス 451"/>
        <xdr:cNvSpPr txBox="1"/>
      </xdr:nvSpPr>
      <xdr:spPr>
        <a:xfrm>
          <a:off x="14401800" y="1322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137795</xdr:rowOff>
    </xdr:from>
    <xdr:to xmlns:xdr="http://schemas.openxmlformats.org/drawingml/2006/spreadsheetDrawing">
      <xdr:col>69</xdr:col>
      <xdr:colOff>142875</xdr:colOff>
      <xdr:row>76</xdr:row>
      <xdr:rowOff>67945</xdr:rowOff>
    </xdr:to>
    <xdr:sp macro="" textlink="">
      <xdr:nvSpPr>
        <xdr:cNvPr id="453" name="楕円 452"/>
        <xdr:cNvSpPr/>
      </xdr:nvSpPr>
      <xdr:spPr>
        <a:xfrm>
          <a:off x="13843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52705</xdr:rowOff>
    </xdr:from>
    <xdr:ext cx="751205" cy="250825"/>
    <xdr:sp macro="" textlink="">
      <xdr:nvSpPr>
        <xdr:cNvPr id="454" name="テキスト ボックス 453"/>
        <xdr:cNvSpPr txBox="1"/>
      </xdr:nvSpPr>
      <xdr:spPr>
        <a:xfrm>
          <a:off x="13512800" y="13082905"/>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110490</xdr:rowOff>
    </xdr:from>
    <xdr:to xmlns:xdr="http://schemas.openxmlformats.org/drawingml/2006/spreadsheetDrawing">
      <xdr:col>65</xdr:col>
      <xdr:colOff>53975</xdr:colOff>
      <xdr:row>78</xdr:row>
      <xdr:rowOff>40640</xdr:rowOff>
    </xdr:to>
    <xdr:sp macro="" textlink="">
      <xdr:nvSpPr>
        <xdr:cNvPr id="455" name="楕円 454"/>
        <xdr:cNvSpPr/>
      </xdr:nvSpPr>
      <xdr:spPr>
        <a:xfrm>
          <a:off x="12954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25400</xdr:rowOff>
    </xdr:from>
    <xdr:ext cx="762000" cy="259080"/>
    <xdr:sp macro="" textlink="">
      <xdr:nvSpPr>
        <xdr:cNvPr id="456" name="テキスト ボックス 455"/>
        <xdr:cNvSpPr txBox="1"/>
      </xdr:nvSpPr>
      <xdr:spPr>
        <a:xfrm>
          <a:off x="12623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0685" cy="269875"/>
    <xdr:sp macro="" textlink="">
      <xdr:nvSpPr>
        <xdr:cNvPr id="29" name="テキスト ボックス 28"/>
        <xdr:cNvSpPr txBox="1"/>
      </xdr:nvSpPr>
      <xdr:spPr>
        <a:xfrm>
          <a:off x="1676400" y="1270000"/>
          <a:ext cx="40068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48285"/>
    <xdr:sp macro="" textlink="">
      <xdr:nvSpPr>
        <xdr:cNvPr id="33" name="テキスト ボックス 32"/>
        <xdr:cNvSpPr txBox="1"/>
      </xdr:nvSpPr>
      <xdr:spPr>
        <a:xfrm>
          <a:off x="1384300" y="3509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48285"/>
    <xdr:sp macro="" textlink="">
      <xdr:nvSpPr>
        <xdr:cNvPr id="35" name="テキスト ボックス 34"/>
        <xdr:cNvSpPr txBox="1"/>
      </xdr:nvSpPr>
      <xdr:spPr>
        <a:xfrm>
          <a:off x="1384300" y="3223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48285"/>
    <xdr:sp macro="" textlink="">
      <xdr:nvSpPr>
        <xdr:cNvPr id="37" name="テキスト ボックス 36"/>
        <xdr:cNvSpPr txBox="1"/>
      </xdr:nvSpPr>
      <xdr:spPr>
        <a:xfrm>
          <a:off x="1384300" y="2937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9" name="テキスト ボックス 38"/>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48285"/>
    <xdr:sp macro="" textlink="">
      <xdr:nvSpPr>
        <xdr:cNvPr id="41" name="テキスト ボックス 40"/>
        <xdr:cNvSpPr txBox="1"/>
      </xdr:nvSpPr>
      <xdr:spPr>
        <a:xfrm>
          <a:off x="1384300" y="2366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48285"/>
    <xdr:sp macro="" textlink="">
      <xdr:nvSpPr>
        <xdr:cNvPr id="43" name="テキスト ボックス 42"/>
        <xdr:cNvSpPr txBox="1"/>
      </xdr:nvSpPr>
      <xdr:spPr>
        <a:xfrm>
          <a:off x="1384300" y="2080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48285"/>
    <xdr:sp macro="" textlink="">
      <xdr:nvSpPr>
        <xdr:cNvPr id="45" name="テキスト ボックス 44"/>
        <xdr:cNvSpPr txBox="1"/>
      </xdr:nvSpPr>
      <xdr:spPr>
        <a:xfrm>
          <a:off x="1384300" y="1794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7" name="テキスト ボックス 46"/>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50800</xdr:rowOff>
    </xdr:to>
    <xdr:cxnSp macro="">
      <xdr:nvCxnSpPr>
        <xdr:cNvPr id="49" name="直線コネクタ 48"/>
        <xdr:cNvCxnSpPr/>
      </xdr:nvCxnSpPr>
      <xdr:spPr>
        <a:xfrm flipV="1">
          <a:off x="5651500" y="2105025"/>
          <a:ext cx="0" cy="1422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22860</xdr:rowOff>
    </xdr:from>
    <xdr:ext cx="751205" cy="259080"/>
    <xdr:sp macro="" textlink="">
      <xdr:nvSpPr>
        <xdr:cNvPr id="50" name="人口1人当たり決算額の推移最小値テキスト130"/>
        <xdr:cNvSpPr txBox="1"/>
      </xdr:nvSpPr>
      <xdr:spPr>
        <a:xfrm>
          <a:off x="5740400" y="349948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50800</xdr:rowOff>
    </xdr:from>
    <xdr:to xmlns:xdr="http://schemas.openxmlformats.org/drawingml/2006/spreadsheetDrawing">
      <xdr:col>30</xdr:col>
      <xdr:colOff>25400</xdr:colOff>
      <xdr:row>20</xdr:row>
      <xdr:rowOff>50800</xdr:rowOff>
    </xdr:to>
    <xdr:cxnSp macro="">
      <xdr:nvCxnSpPr>
        <xdr:cNvPr id="51" name="直線コネクタ 50"/>
        <xdr:cNvCxnSpPr/>
      </xdr:nvCxnSpPr>
      <xdr:spPr>
        <a:xfrm>
          <a:off x="5562600" y="35274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51205" cy="251460"/>
    <xdr:sp macro="" textlink="">
      <xdr:nvSpPr>
        <xdr:cNvPr id="52" name="人口1人当たり決算額の推移最大値テキスト130"/>
        <xdr:cNvSpPr txBox="1"/>
      </xdr:nvSpPr>
      <xdr:spPr>
        <a:xfrm>
          <a:off x="5740400" y="1848485"/>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562600" y="210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167005</xdr:rowOff>
    </xdr:from>
    <xdr:to xmlns:xdr="http://schemas.openxmlformats.org/drawingml/2006/spreadsheetDrawing">
      <xdr:col>29</xdr:col>
      <xdr:colOff>127000</xdr:colOff>
      <xdr:row>16</xdr:row>
      <xdr:rowOff>117475</xdr:rowOff>
    </xdr:to>
    <xdr:cxnSp macro="">
      <xdr:nvCxnSpPr>
        <xdr:cNvPr id="54" name="直線コネクタ 53"/>
        <xdr:cNvCxnSpPr/>
      </xdr:nvCxnSpPr>
      <xdr:spPr>
        <a:xfrm flipV="1">
          <a:off x="5003800" y="2786380"/>
          <a:ext cx="647700" cy="1219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120650</xdr:rowOff>
    </xdr:from>
    <xdr:ext cx="751205" cy="251460"/>
    <xdr:sp macro="" textlink="">
      <xdr:nvSpPr>
        <xdr:cNvPr id="55" name="人口1人当たり決算額の推移平均値テキスト130"/>
        <xdr:cNvSpPr txBox="1"/>
      </xdr:nvSpPr>
      <xdr:spPr>
        <a:xfrm>
          <a:off x="5740400" y="2911475"/>
          <a:ext cx="7512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148590</xdr:rowOff>
    </xdr:from>
    <xdr:to xmlns:xdr="http://schemas.openxmlformats.org/drawingml/2006/spreadsheetDrawing">
      <xdr:col>29</xdr:col>
      <xdr:colOff>177800</xdr:colOff>
      <xdr:row>17</xdr:row>
      <xdr:rowOff>78740</xdr:rowOff>
    </xdr:to>
    <xdr:sp macro="" textlink="">
      <xdr:nvSpPr>
        <xdr:cNvPr id="56" name="フローチャート: 判断 55"/>
        <xdr:cNvSpPr/>
      </xdr:nvSpPr>
      <xdr:spPr>
        <a:xfrm>
          <a:off x="56007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117475</xdr:rowOff>
    </xdr:from>
    <xdr:to xmlns:xdr="http://schemas.openxmlformats.org/drawingml/2006/spreadsheetDrawing">
      <xdr:col>26</xdr:col>
      <xdr:colOff>50800</xdr:colOff>
      <xdr:row>17</xdr:row>
      <xdr:rowOff>12700</xdr:rowOff>
    </xdr:to>
    <xdr:cxnSp macro="">
      <xdr:nvCxnSpPr>
        <xdr:cNvPr id="57" name="直線コネクタ 56"/>
        <xdr:cNvCxnSpPr/>
      </xdr:nvCxnSpPr>
      <xdr:spPr>
        <a:xfrm flipV="1">
          <a:off x="4305300" y="2908300"/>
          <a:ext cx="698500" cy="66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70485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953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156845</xdr:rowOff>
    </xdr:from>
    <xdr:ext cx="736600" cy="249555"/>
    <xdr:sp macro="" textlink="">
      <xdr:nvSpPr>
        <xdr:cNvPr id="59" name="テキスト ボックス 58"/>
        <xdr:cNvSpPr txBox="1"/>
      </xdr:nvSpPr>
      <xdr:spPr>
        <a:xfrm>
          <a:off x="4622800" y="31191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12700</xdr:rowOff>
    </xdr:from>
    <xdr:to xmlns:xdr="http://schemas.openxmlformats.org/drawingml/2006/spreadsheetDrawing">
      <xdr:col>22</xdr:col>
      <xdr:colOff>114300</xdr:colOff>
      <xdr:row>17</xdr:row>
      <xdr:rowOff>39370</xdr:rowOff>
    </xdr:to>
    <xdr:cxnSp macro="">
      <xdr:nvCxnSpPr>
        <xdr:cNvPr id="60" name="直線コネクタ 59"/>
        <xdr:cNvCxnSpPr/>
      </xdr:nvCxnSpPr>
      <xdr:spPr>
        <a:xfrm flipV="1">
          <a:off x="3606800" y="297497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109220</xdr:rowOff>
    </xdr:from>
    <xdr:to xmlns:xdr="http://schemas.openxmlformats.org/drawingml/2006/spreadsheetDrawing">
      <xdr:col>22</xdr:col>
      <xdr:colOff>165100</xdr:colOff>
      <xdr:row>18</xdr:row>
      <xdr:rowOff>39370</xdr:rowOff>
    </xdr:to>
    <xdr:sp macro="" textlink="">
      <xdr:nvSpPr>
        <xdr:cNvPr id="61" name="フローチャート: 判断 60"/>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24130</xdr:rowOff>
    </xdr:from>
    <xdr:ext cx="762000" cy="259080"/>
    <xdr:sp macro="" textlink="">
      <xdr:nvSpPr>
        <xdr:cNvPr id="62" name="テキスト ボックス 61"/>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39370</xdr:rowOff>
    </xdr:from>
    <xdr:to xmlns:xdr="http://schemas.openxmlformats.org/drawingml/2006/spreadsheetDrawing">
      <xdr:col>18</xdr:col>
      <xdr:colOff>177800</xdr:colOff>
      <xdr:row>17</xdr:row>
      <xdr:rowOff>54610</xdr:rowOff>
    </xdr:to>
    <xdr:cxnSp macro="">
      <xdr:nvCxnSpPr>
        <xdr:cNvPr id="63" name="直線コネクタ 62"/>
        <xdr:cNvCxnSpPr/>
      </xdr:nvCxnSpPr>
      <xdr:spPr>
        <a:xfrm flipV="1">
          <a:off x="2908300" y="300164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119380</xdr:rowOff>
    </xdr:from>
    <xdr:to xmlns:xdr="http://schemas.openxmlformats.org/drawingml/2006/spreadsheetDrawing">
      <xdr:col>19</xdr:col>
      <xdr:colOff>38100</xdr:colOff>
      <xdr:row>18</xdr:row>
      <xdr:rowOff>49530</xdr:rowOff>
    </xdr:to>
    <xdr:sp macro="" textlink="">
      <xdr:nvSpPr>
        <xdr:cNvPr id="64" name="フローチャート: 判断 63"/>
        <xdr:cNvSpPr/>
      </xdr:nvSpPr>
      <xdr:spPr>
        <a:xfrm>
          <a:off x="3556000" y="308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34290</xdr:rowOff>
    </xdr:from>
    <xdr:ext cx="762000" cy="259080"/>
    <xdr:sp macro="" textlink="">
      <xdr:nvSpPr>
        <xdr:cNvPr id="65" name="テキスト ボックス 64"/>
        <xdr:cNvSpPr txBox="1"/>
      </xdr:nvSpPr>
      <xdr:spPr>
        <a:xfrm>
          <a:off x="3225800" y="316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6" name="フローチャート: 判断 65"/>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74930</xdr:rowOff>
    </xdr:from>
    <xdr:ext cx="762000" cy="251460"/>
    <xdr:sp macro="" textlink="">
      <xdr:nvSpPr>
        <xdr:cNvPr id="67" name="テキスト ボックス 66"/>
        <xdr:cNvSpPr txBox="1"/>
      </xdr:nvSpPr>
      <xdr:spPr>
        <a:xfrm>
          <a:off x="2527300" y="32086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1205" cy="259080"/>
    <xdr:sp macro="" textlink="">
      <xdr:nvSpPr>
        <xdr:cNvPr id="68" name="テキスト ボックス 67"/>
        <xdr:cNvSpPr txBox="1"/>
      </xdr:nvSpPr>
      <xdr:spPr>
        <a:xfrm>
          <a:off x="5473700" y="39598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116205</xdr:rowOff>
    </xdr:from>
    <xdr:to xmlns:xdr="http://schemas.openxmlformats.org/drawingml/2006/spreadsheetDrawing">
      <xdr:col>29</xdr:col>
      <xdr:colOff>177800</xdr:colOff>
      <xdr:row>16</xdr:row>
      <xdr:rowOff>46355</xdr:rowOff>
    </xdr:to>
    <xdr:sp macro="" textlink="">
      <xdr:nvSpPr>
        <xdr:cNvPr id="73" name="楕円 72"/>
        <xdr:cNvSpPr/>
      </xdr:nvSpPr>
      <xdr:spPr>
        <a:xfrm>
          <a:off x="5600700" y="273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132715</xdr:rowOff>
    </xdr:from>
    <xdr:ext cx="751205" cy="250825"/>
    <xdr:sp macro="" textlink="">
      <xdr:nvSpPr>
        <xdr:cNvPr id="74" name="人口1人当たり決算額の推移該当値テキスト130"/>
        <xdr:cNvSpPr txBox="1"/>
      </xdr:nvSpPr>
      <xdr:spPr>
        <a:xfrm>
          <a:off x="5740400" y="2580640"/>
          <a:ext cx="7512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66675</xdr:rowOff>
    </xdr:from>
    <xdr:to xmlns:xdr="http://schemas.openxmlformats.org/drawingml/2006/spreadsheetDrawing">
      <xdr:col>26</xdr:col>
      <xdr:colOff>101600</xdr:colOff>
      <xdr:row>16</xdr:row>
      <xdr:rowOff>168275</xdr:rowOff>
    </xdr:to>
    <xdr:sp macro="" textlink="">
      <xdr:nvSpPr>
        <xdr:cNvPr id="75" name="楕円 74"/>
        <xdr:cNvSpPr/>
      </xdr:nvSpPr>
      <xdr:spPr>
        <a:xfrm>
          <a:off x="4953000" y="285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6985</xdr:rowOff>
    </xdr:from>
    <xdr:ext cx="736600" cy="250825"/>
    <xdr:sp macro="" textlink="">
      <xdr:nvSpPr>
        <xdr:cNvPr id="76" name="テキスト ボックス 75"/>
        <xdr:cNvSpPr txBox="1"/>
      </xdr:nvSpPr>
      <xdr:spPr>
        <a:xfrm>
          <a:off x="4622800" y="262636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133350</xdr:rowOff>
    </xdr:from>
    <xdr:to xmlns:xdr="http://schemas.openxmlformats.org/drawingml/2006/spreadsheetDrawing">
      <xdr:col>22</xdr:col>
      <xdr:colOff>165100</xdr:colOff>
      <xdr:row>17</xdr:row>
      <xdr:rowOff>63500</xdr:rowOff>
    </xdr:to>
    <xdr:sp macro="" textlink="">
      <xdr:nvSpPr>
        <xdr:cNvPr id="77" name="楕円 76"/>
        <xdr:cNvSpPr/>
      </xdr:nvSpPr>
      <xdr:spPr>
        <a:xfrm>
          <a:off x="4254500" y="2924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73660</xdr:rowOff>
    </xdr:from>
    <xdr:ext cx="762000" cy="259080"/>
    <xdr:sp macro="" textlink="">
      <xdr:nvSpPr>
        <xdr:cNvPr id="78" name="テキスト ボックス 77"/>
        <xdr:cNvSpPr txBox="1"/>
      </xdr:nvSpPr>
      <xdr:spPr>
        <a:xfrm>
          <a:off x="3924300" y="269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160020</xdr:rowOff>
    </xdr:from>
    <xdr:to xmlns:xdr="http://schemas.openxmlformats.org/drawingml/2006/spreadsheetDrawing">
      <xdr:col>19</xdr:col>
      <xdr:colOff>38100</xdr:colOff>
      <xdr:row>17</xdr:row>
      <xdr:rowOff>90170</xdr:rowOff>
    </xdr:to>
    <xdr:sp macro="" textlink="">
      <xdr:nvSpPr>
        <xdr:cNvPr id="79" name="楕円 78"/>
        <xdr:cNvSpPr/>
      </xdr:nvSpPr>
      <xdr:spPr>
        <a:xfrm>
          <a:off x="3556000" y="295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100330</xdr:rowOff>
    </xdr:from>
    <xdr:ext cx="762000" cy="248920"/>
    <xdr:sp macro="" textlink="">
      <xdr:nvSpPr>
        <xdr:cNvPr id="80" name="テキスト ボックス 79"/>
        <xdr:cNvSpPr txBox="1"/>
      </xdr:nvSpPr>
      <xdr:spPr>
        <a:xfrm>
          <a:off x="3225800" y="27197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3810</xdr:rowOff>
    </xdr:from>
    <xdr:to xmlns:xdr="http://schemas.openxmlformats.org/drawingml/2006/spreadsheetDrawing">
      <xdr:col>15</xdr:col>
      <xdr:colOff>101600</xdr:colOff>
      <xdr:row>17</xdr:row>
      <xdr:rowOff>105410</xdr:rowOff>
    </xdr:to>
    <xdr:sp macro="" textlink="">
      <xdr:nvSpPr>
        <xdr:cNvPr id="81" name="楕円 80"/>
        <xdr:cNvSpPr/>
      </xdr:nvSpPr>
      <xdr:spPr>
        <a:xfrm>
          <a:off x="2857500" y="2966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115570</xdr:rowOff>
    </xdr:from>
    <xdr:ext cx="762000" cy="259080"/>
    <xdr:sp macro="" textlink="">
      <xdr:nvSpPr>
        <xdr:cNvPr id="82" name="テキスト ボックス 81"/>
        <xdr:cNvSpPr txBox="1"/>
      </xdr:nvSpPr>
      <xdr:spPr>
        <a:xfrm>
          <a:off x="2527300" y="273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0685" cy="275590"/>
    <xdr:sp macro="" textlink="">
      <xdr:nvSpPr>
        <xdr:cNvPr id="96" name="テキスト ボックス 95"/>
        <xdr:cNvSpPr txBox="1"/>
      </xdr:nvSpPr>
      <xdr:spPr>
        <a:xfrm>
          <a:off x="1676400" y="5270500"/>
          <a:ext cx="40068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101" name="テキスト ボックス 100"/>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7" name="テキスト ボックス 106"/>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11" name="テキスト ボックス 11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65150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51205" cy="256540"/>
    <xdr:sp macro="" textlink="">
      <xdr:nvSpPr>
        <xdr:cNvPr id="114" name="人口1人当たり決算額の推移最小値テキスト445"/>
        <xdr:cNvSpPr txBox="1"/>
      </xdr:nvSpPr>
      <xdr:spPr>
        <a:xfrm>
          <a:off x="5740400" y="7646035"/>
          <a:ext cx="7512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562600" y="7673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51205" cy="259080"/>
    <xdr:sp macro="" textlink="">
      <xdr:nvSpPr>
        <xdr:cNvPr id="116" name="人口1人当たり決算額の推移最大値テキスト445"/>
        <xdr:cNvSpPr txBox="1"/>
      </xdr:nvSpPr>
      <xdr:spPr>
        <a:xfrm>
          <a:off x="5740400" y="582295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562600" y="607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24765</xdr:rowOff>
    </xdr:from>
    <xdr:to xmlns:xdr="http://schemas.openxmlformats.org/drawingml/2006/spreadsheetDrawing">
      <xdr:col>29</xdr:col>
      <xdr:colOff>127000</xdr:colOff>
      <xdr:row>38</xdr:row>
      <xdr:rowOff>39370</xdr:rowOff>
    </xdr:to>
    <xdr:cxnSp macro="">
      <xdr:nvCxnSpPr>
        <xdr:cNvPr id="118" name="直線コネクタ 117"/>
        <xdr:cNvCxnSpPr/>
      </xdr:nvCxnSpPr>
      <xdr:spPr>
        <a:xfrm>
          <a:off x="5003800" y="749236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24130</xdr:rowOff>
    </xdr:from>
    <xdr:ext cx="751205" cy="259080"/>
    <xdr:sp macro="" textlink="">
      <xdr:nvSpPr>
        <xdr:cNvPr id="119" name="人口1人当たり決算額の推移平均値テキスト445"/>
        <xdr:cNvSpPr txBox="1"/>
      </xdr:nvSpPr>
      <xdr:spPr>
        <a:xfrm>
          <a:off x="5740400" y="7491730"/>
          <a:ext cx="7512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177800</xdr:colOff>
      <xdr:row>38</xdr:row>
      <xdr:rowOff>104140</xdr:rowOff>
    </xdr:to>
    <xdr:sp macro="" textlink="">
      <xdr:nvSpPr>
        <xdr:cNvPr id="120" name="フローチャート: 判断 119"/>
        <xdr:cNvSpPr/>
      </xdr:nvSpPr>
      <xdr:spPr>
        <a:xfrm>
          <a:off x="5600700" y="7470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24765</xdr:rowOff>
    </xdr:from>
    <xdr:to xmlns:xdr="http://schemas.openxmlformats.org/drawingml/2006/spreadsheetDrawing">
      <xdr:col>26</xdr:col>
      <xdr:colOff>50800</xdr:colOff>
      <xdr:row>38</xdr:row>
      <xdr:rowOff>27940</xdr:rowOff>
    </xdr:to>
    <xdr:cxnSp macro="">
      <xdr:nvCxnSpPr>
        <xdr:cNvPr id="121" name="直線コネクタ 120"/>
        <xdr:cNvCxnSpPr/>
      </xdr:nvCxnSpPr>
      <xdr:spPr>
        <a:xfrm flipV="1">
          <a:off x="4305300" y="749236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102235</xdr:rowOff>
    </xdr:to>
    <xdr:sp macro="" textlink="">
      <xdr:nvSpPr>
        <xdr:cNvPr id="122" name="フローチャート: 判断 121"/>
        <xdr:cNvSpPr/>
      </xdr:nvSpPr>
      <xdr:spPr>
        <a:xfrm>
          <a:off x="49530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86995</xdr:rowOff>
    </xdr:from>
    <xdr:ext cx="736600" cy="256540"/>
    <xdr:sp macro="" textlink="">
      <xdr:nvSpPr>
        <xdr:cNvPr id="123" name="テキスト ボックス 122"/>
        <xdr:cNvSpPr txBox="1"/>
      </xdr:nvSpPr>
      <xdr:spPr>
        <a:xfrm>
          <a:off x="4622800" y="755459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27940</xdr:rowOff>
    </xdr:from>
    <xdr:to xmlns:xdr="http://schemas.openxmlformats.org/drawingml/2006/spreadsheetDrawing">
      <xdr:col>22</xdr:col>
      <xdr:colOff>114300</xdr:colOff>
      <xdr:row>38</xdr:row>
      <xdr:rowOff>31115</xdr:rowOff>
    </xdr:to>
    <xdr:cxnSp macro="">
      <xdr:nvCxnSpPr>
        <xdr:cNvPr id="124" name="直線コネクタ 123"/>
        <xdr:cNvCxnSpPr/>
      </xdr:nvCxnSpPr>
      <xdr:spPr>
        <a:xfrm flipV="1">
          <a:off x="3606800" y="749554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102870</xdr:rowOff>
    </xdr:to>
    <xdr:sp macro="" textlink="">
      <xdr:nvSpPr>
        <xdr:cNvPr id="125" name="フローチャート: 判断 124"/>
        <xdr:cNvSpPr/>
      </xdr:nvSpPr>
      <xdr:spPr>
        <a:xfrm>
          <a:off x="42545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87630</xdr:rowOff>
    </xdr:from>
    <xdr:ext cx="762000" cy="255905"/>
    <xdr:sp macro="" textlink="">
      <xdr:nvSpPr>
        <xdr:cNvPr id="126" name="テキスト ボックス 125"/>
        <xdr:cNvSpPr txBox="1"/>
      </xdr:nvSpPr>
      <xdr:spPr>
        <a:xfrm>
          <a:off x="3924300" y="75552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31115</xdr:rowOff>
    </xdr:from>
    <xdr:to xmlns:xdr="http://schemas.openxmlformats.org/drawingml/2006/spreadsheetDrawing">
      <xdr:col>18</xdr:col>
      <xdr:colOff>177800</xdr:colOff>
      <xdr:row>38</xdr:row>
      <xdr:rowOff>33655</xdr:rowOff>
    </xdr:to>
    <xdr:cxnSp macro="">
      <xdr:nvCxnSpPr>
        <xdr:cNvPr id="127" name="直線コネクタ 126"/>
        <xdr:cNvCxnSpPr/>
      </xdr:nvCxnSpPr>
      <xdr:spPr>
        <a:xfrm flipV="1">
          <a:off x="2908300" y="749871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106680</xdr:rowOff>
    </xdr:to>
    <xdr:sp macro="" textlink="">
      <xdr:nvSpPr>
        <xdr:cNvPr id="128" name="フローチャート: 判断 127"/>
        <xdr:cNvSpPr/>
      </xdr:nvSpPr>
      <xdr:spPr>
        <a:xfrm>
          <a:off x="35560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91440</xdr:rowOff>
    </xdr:from>
    <xdr:ext cx="762000" cy="259080"/>
    <xdr:sp macro="" textlink="">
      <xdr:nvSpPr>
        <xdr:cNvPr id="129" name="テキスト ボックス 128"/>
        <xdr:cNvSpPr txBox="1"/>
      </xdr:nvSpPr>
      <xdr:spPr>
        <a:xfrm>
          <a:off x="32258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10795</xdr:rowOff>
    </xdr:from>
    <xdr:to xmlns:xdr="http://schemas.openxmlformats.org/drawingml/2006/spreadsheetDrawing">
      <xdr:col>15</xdr:col>
      <xdr:colOff>101600</xdr:colOff>
      <xdr:row>38</xdr:row>
      <xdr:rowOff>112395</xdr:rowOff>
    </xdr:to>
    <xdr:sp macro="" textlink="">
      <xdr:nvSpPr>
        <xdr:cNvPr id="130" name="フローチャート: 判断 129"/>
        <xdr:cNvSpPr/>
      </xdr:nvSpPr>
      <xdr:spPr>
        <a:xfrm>
          <a:off x="28575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97790</xdr:rowOff>
    </xdr:from>
    <xdr:ext cx="762000" cy="256540"/>
    <xdr:sp macro="" textlink="">
      <xdr:nvSpPr>
        <xdr:cNvPr id="131" name="テキスト ボックス 130"/>
        <xdr:cNvSpPr txBox="1"/>
      </xdr:nvSpPr>
      <xdr:spPr>
        <a:xfrm>
          <a:off x="2527300" y="75653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1205" cy="259080"/>
    <xdr:sp macro="" textlink="">
      <xdr:nvSpPr>
        <xdr:cNvPr id="132" name="テキスト ボックス 131"/>
        <xdr:cNvSpPr txBox="1"/>
      </xdr:nvSpPr>
      <xdr:spPr>
        <a:xfrm>
          <a:off x="5473700" y="79603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332105</xdr:rowOff>
    </xdr:from>
    <xdr:to xmlns:xdr="http://schemas.openxmlformats.org/drawingml/2006/spreadsheetDrawing">
      <xdr:col>29</xdr:col>
      <xdr:colOff>177800</xdr:colOff>
      <xdr:row>38</xdr:row>
      <xdr:rowOff>90170</xdr:rowOff>
    </xdr:to>
    <xdr:sp macro="" textlink="">
      <xdr:nvSpPr>
        <xdr:cNvPr id="137" name="楕円 136"/>
        <xdr:cNvSpPr/>
      </xdr:nvSpPr>
      <xdr:spPr>
        <a:xfrm>
          <a:off x="5600700" y="7456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175895</xdr:rowOff>
    </xdr:from>
    <xdr:ext cx="751205" cy="259080"/>
    <xdr:sp macro="" textlink="">
      <xdr:nvSpPr>
        <xdr:cNvPr id="138" name="人口1人当たり決算額の推移該当値テキスト445"/>
        <xdr:cNvSpPr txBox="1"/>
      </xdr:nvSpPr>
      <xdr:spPr>
        <a:xfrm>
          <a:off x="5740400" y="730059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317500</xdr:rowOff>
    </xdr:from>
    <xdr:to xmlns:xdr="http://schemas.openxmlformats.org/drawingml/2006/spreadsheetDrawing">
      <xdr:col>26</xdr:col>
      <xdr:colOff>101600</xdr:colOff>
      <xdr:row>38</xdr:row>
      <xdr:rowOff>75565</xdr:rowOff>
    </xdr:to>
    <xdr:sp macro="" textlink="">
      <xdr:nvSpPr>
        <xdr:cNvPr id="139" name="楕円 138"/>
        <xdr:cNvSpPr/>
      </xdr:nvSpPr>
      <xdr:spPr>
        <a:xfrm>
          <a:off x="4953000" y="74422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86360</xdr:rowOff>
    </xdr:from>
    <xdr:ext cx="736600" cy="256540"/>
    <xdr:sp macro="" textlink="">
      <xdr:nvSpPr>
        <xdr:cNvPr id="140" name="テキスト ボックス 139"/>
        <xdr:cNvSpPr txBox="1"/>
      </xdr:nvSpPr>
      <xdr:spPr>
        <a:xfrm>
          <a:off x="4622800" y="72110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320040</xdr:rowOff>
    </xdr:from>
    <xdr:to xmlns:xdr="http://schemas.openxmlformats.org/drawingml/2006/spreadsheetDrawing">
      <xdr:col>22</xdr:col>
      <xdr:colOff>165100</xdr:colOff>
      <xdr:row>38</xdr:row>
      <xdr:rowOff>78740</xdr:rowOff>
    </xdr:to>
    <xdr:sp macro="" textlink="">
      <xdr:nvSpPr>
        <xdr:cNvPr id="141" name="楕円 140"/>
        <xdr:cNvSpPr/>
      </xdr:nvSpPr>
      <xdr:spPr>
        <a:xfrm>
          <a:off x="4254500" y="744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88900</xdr:rowOff>
    </xdr:from>
    <xdr:ext cx="762000" cy="254000"/>
    <xdr:sp macro="" textlink="">
      <xdr:nvSpPr>
        <xdr:cNvPr id="142" name="テキスト ボックス 141"/>
        <xdr:cNvSpPr txBox="1"/>
      </xdr:nvSpPr>
      <xdr:spPr>
        <a:xfrm>
          <a:off x="3924300" y="7213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322580</xdr:rowOff>
    </xdr:from>
    <xdr:to xmlns:xdr="http://schemas.openxmlformats.org/drawingml/2006/spreadsheetDrawing">
      <xdr:col>19</xdr:col>
      <xdr:colOff>38100</xdr:colOff>
      <xdr:row>38</xdr:row>
      <xdr:rowOff>81915</xdr:rowOff>
    </xdr:to>
    <xdr:sp macro="" textlink="">
      <xdr:nvSpPr>
        <xdr:cNvPr id="143" name="楕円 142"/>
        <xdr:cNvSpPr/>
      </xdr:nvSpPr>
      <xdr:spPr>
        <a:xfrm>
          <a:off x="3556000" y="7447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91440</xdr:rowOff>
    </xdr:from>
    <xdr:ext cx="762000" cy="259080"/>
    <xdr:sp macro="" textlink="">
      <xdr:nvSpPr>
        <xdr:cNvPr id="144" name="テキスト ボックス 143"/>
        <xdr:cNvSpPr txBox="1"/>
      </xdr:nvSpPr>
      <xdr:spPr>
        <a:xfrm>
          <a:off x="3225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325120</xdr:rowOff>
    </xdr:from>
    <xdr:to xmlns:xdr="http://schemas.openxmlformats.org/drawingml/2006/spreadsheetDrawing">
      <xdr:col>15</xdr:col>
      <xdr:colOff>101600</xdr:colOff>
      <xdr:row>38</xdr:row>
      <xdr:rowOff>84455</xdr:rowOff>
    </xdr:to>
    <xdr:sp macro="" textlink="">
      <xdr:nvSpPr>
        <xdr:cNvPr id="145" name="楕円 144"/>
        <xdr:cNvSpPr/>
      </xdr:nvSpPr>
      <xdr:spPr>
        <a:xfrm>
          <a:off x="2857500" y="7449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93980</xdr:rowOff>
    </xdr:from>
    <xdr:ext cx="762000" cy="259080"/>
    <xdr:sp macro="" textlink="">
      <xdr:nvSpPr>
        <xdr:cNvPr id="146" name="テキスト ボックス 145"/>
        <xdr:cNvSpPr txBox="1"/>
      </xdr:nvSpPr>
      <xdr:spPr>
        <a:xfrm>
          <a:off x="2527300" y="721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33,510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090" cy="217170"/>
    <xdr:sp macro="" textlink="">
      <xdr:nvSpPr>
        <xdr:cNvPr id="40" name="テキスト ボックス 39"/>
        <xdr:cNvSpPr txBox="1"/>
      </xdr:nvSpPr>
      <xdr:spPr>
        <a:xfrm>
          <a:off x="723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84835" cy="259080"/>
    <xdr:sp macro="" textlink="">
      <xdr:nvSpPr>
        <xdr:cNvPr id="48" name="テキスト ボックス 47"/>
        <xdr:cNvSpPr txBox="1"/>
      </xdr:nvSpPr>
      <xdr:spPr>
        <a:xfrm>
          <a:off x="166370" y="5989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4835" cy="251460"/>
    <xdr:sp macro="" textlink="">
      <xdr:nvSpPr>
        <xdr:cNvPr id="50" name="テキスト ボックス 49"/>
        <xdr:cNvSpPr txBox="1"/>
      </xdr:nvSpPr>
      <xdr:spPr>
        <a:xfrm>
          <a:off x="166370" y="5664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4835" cy="258445"/>
    <xdr:sp macro="" textlink="">
      <xdr:nvSpPr>
        <xdr:cNvPr id="52" name="テキスト ボックス 51"/>
        <xdr:cNvSpPr txBox="1"/>
      </xdr:nvSpPr>
      <xdr:spPr>
        <a:xfrm>
          <a:off x="166370" y="5337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4835" cy="259080"/>
    <xdr:sp macro="" textlink="">
      <xdr:nvSpPr>
        <xdr:cNvPr id="54" name="テキスト ボックス 53"/>
        <xdr:cNvSpPr txBox="1"/>
      </xdr:nvSpPr>
      <xdr:spPr>
        <a:xfrm>
          <a:off x="166370" y="5010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4835" cy="248920"/>
    <xdr:sp macro="" textlink="">
      <xdr:nvSpPr>
        <xdr:cNvPr id="56" name="テキスト ボックス 55"/>
        <xdr:cNvSpPr txBox="1"/>
      </xdr:nvSpPr>
      <xdr:spPr>
        <a:xfrm>
          <a:off x="166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55880</xdr:rowOff>
    </xdr:from>
    <xdr:to xmlns:xdr="http://schemas.openxmlformats.org/drawingml/2006/spreadsheetDrawing">
      <xdr:col>24</xdr:col>
      <xdr:colOff>62865</xdr:colOff>
      <xdr:row>38</xdr:row>
      <xdr:rowOff>168910</xdr:rowOff>
    </xdr:to>
    <xdr:cxnSp macro="">
      <xdr:nvCxnSpPr>
        <xdr:cNvPr id="58" name="直線コネクタ 57"/>
        <xdr:cNvCxnSpPr/>
      </xdr:nvCxnSpPr>
      <xdr:spPr>
        <a:xfrm flipV="1">
          <a:off x="4633595" y="51993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4670" cy="259080"/>
    <xdr:sp macro="" textlink="">
      <xdr:nvSpPr>
        <xdr:cNvPr id="59" name="人件費最小値テキスト"/>
        <xdr:cNvSpPr txBox="1"/>
      </xdr:nvSpPr>
      <xdr:spPr>
        <a:xfrm>
          <a:off x="4686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168910</xdr:rowOff>
    </xdr:from>
    <xdr:to xmlns:xdr="http://schemas.openxmlformats.org/drawingml/2006/spreadsheetDrawing">
      <xdr:col>24</xdr:col>
      <xdr:colOff>152400</xdr:colOff>
      <xdr:row>38</xdr:row>
      <xdr:rowOff>168910</xdr:rowOff>
    </xdr:to>
    <xdr:cxnSp macro="">
      <xdr:nvCxnSpPr>
        <xdr:cNvPr id="60" name="直線コネクタ 59"/>
        <xdr:cNvCxnSpPr/>
      </xdr:nvCxnSpPr>
      <xdr:spPr>
        <a:xfrm>
          <a:off x="4546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9080"/>
    <xdr:sp macro="" textlink="">
      <xdr:nvSpPr>
        <xdr:cNvPr id="61" name="人件費最大値テキスト"/>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55880</xdr:rowOff>
    </xdr:from>
    <xdr:to xmlns:xdr="http://schemas.openxmlformats.org/drawingml/2006/spreadsheetDrawing">
      <xdr:col>24</xdr:col>
      <xdr:colOff>152400</xdr:colOff>
      <xdr:row>30</xdr:row>
      <xdr:rowOff>55880</xdr:rowOff>
    </xdr:to>
    <xdr:cxnSp macro="">
      <xdr:nvCxnSpPr>
        <xdr:cNvPr id="62" name="直線コネクタ 61"/>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166370</xdr:rowOff>
    </xdr:from>
    <xdr:to xmlns:xdr="http://schemas.openxmlformats.org/drawingml/2006/spreadsheetDrawing">
      <xdr:col>24</xdr:col>
      <xdr:colOff>63500</xdr:colOff>
      <xdr:row>36</xdr:row>
      <xdr:rowOff>1270</xdr:rowOff>
    </xdr:to>
    <xdr:cxnSp macro="">
      <xdr:nvCxnSpPr>
        <xdr:cNvPr id="63" name="直線コネクタ 62"/>
        <xdr:cNvCxnSpPr/>
      </xdr:nvCxnSpPr>
      <xdr:spPr>
        <a:xfrm flipV="1">
          <a:off x="3797300" y="5995670"/>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88900</xdr:rowOff>
    </xdr:from>
    <xdr:ext cx="598805" cy="248920"/>
    <xdr:sp macro="" textlink="">
      <xdr:nvSpPr>
        <xdr:cNvPr id="64" name="人件費平均値テキスト"/>
        <xdr:cNvSpPr txBox="1"/>
      </xdr:nvSpPr>
      <xdr:spPr>
        <a:xfrm>
          <a:off x="4686300" y="608965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110490</xdr:rowOff>
    </xdr:from>
    <xdr:to xmlns:xdr="http://schemas.openxmlformats.org/drawingml/2006/spreadsheetDrawing">
      <xdr:col>24</xdr:col>
      <xdr:colOff>114300</xdr:colOff>
      <xdr:row>36</xdr:row>
      <xdr:rowOff>40640</xdr:rowOff>
    </xdr:to>
    <xdr:sp macro="" textlink="">
      <xdr:nvSpPr>
        <xdr:cNvPr id="65" name="フローチャート: 判断 64"/>
        <xdr:cNvSpPr/>
      </xdr:nvSpPr>
      <xdr:spPr>
        <a:xfrm>
          <a:off x="4584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1270</xdr:rowOff>
    </xdr:from>
    <xdr:to xmlns:xdr="http://schemas.openxmlformats.org/drawingml/2006/spreadsheetDrawing">
      <xdr:col>19</xdr:col>
      <xdr:colOff>177800</xdr:colOff>
      <xdr:row>36</xdr:row>
      <xdr:rowOff>13970</xdr:rowOff>
    </xdr:to>
    <xdr:cxnSp macro="">
      <xdr:nvCxnSpPr>
        <xdr:cNvPr id="66" name="直線コネクタ 65"/>
        <xdr:cNvCxnSpPr/>
      </xdr:nvCxnSpPr>
      <xdr:spPr>
        <a:xfrm flipV="1">
          <a:off x="2908300" y="6173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43815</xdr:rowOff>
    </xdr:from>
    <xdr:to xmlns:xdr="http://schemas.openxmlformats.org/drawingml/2006/spreadsheetDrawing">
      <xdr:col>20</xdr:col>
      <xdr:colOff>38100</xdr:colOff>
      <xdr:row>36</xdr:row>
      <xdr:rowOff>145415</xdr:rowOff>
    </xdr:to>
    <xdr:sp macro="" textlink="">
      <xdr:nvSpPr>
        <xdr:cNvPr id="67" name="フローチャート: 判断 66"/>
        <xdr:cNvSpPr/>
      </xdr:nvSpPr>
      <xdr:spPr>
        <a:xfrm>
          <a:off x="3746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136525</xdr:rowOff>
    </xdr:from>
    <xdr:ext cx="588010" cy="258445"/>
    <xdr:sp macro="" textlink="">
      <xdr:nvSpPr>
        <xdr:cNvPr id="68" name="テキスト ボックス 67"/>
        <xdr:cNvSpPr txBox="1"/>
      </xdr:nvSpPr>
      <xdr:spPr>
        <a:xfrm>
          <a:off x="3497580" y="630872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13970</xdr:rowOff>
    </xdr:from>
    <xdr:to xmlns:xdr="http://schemas.openxmlformats.org/drawingml/2006/spreadsheetDrawing">
      <xdr:col>15</xdr:col>
      <xdr:colOff>50800</xdr:colOff>
      <xdr:row>36</xdr:row>
      <xdr:rowOff>38100</xdr:rowOff>
    </xdr:to>
    <xdr:cxnSp macro="">
      <xdr:nvCxnSpPr>
        <xdr:cNvPr id="69" name="直線コネクタ 68"/>
        <xdr:cNvCxnSpPr/>
      </xdr:nvCxnSpPr>
      <xdr:spPr>
        <a:xfrm flipV="1">
          <a:off x="2019300" y="6186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69215</xdr:rowOff>
    </xdr:from>
    <xdr:to xmlns:xdr="http://schemas.openxmlformats.org/drawingml/2006/spreadsheetDrawing">
      <xdr:col>15</xdr:col>
      <xdr:colOff>101600</xdr:colOff>
      <xdr:row>36</xdr:row>
      <xdr:rowOff>170815</xdr:rowOff>
    </xdr:to>
    <xdr:sp macro="" textlink="">
      <xdr:nvSpPr>
        <xdr:cNvPr id="70" name="フローチャート: 判断 69"/>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161925</xdr:rowOff>
    </xdr:from>
    <xdr:ext cx="588010" cy="259080"/>
    <xdr:sp macro="" textlink="">
      <xdr:nvSpPr>
        <xdr:cNvPr id="71" name="テキスト ボックス 70"/>
        <xdr:cNvSpPr txBox="1"/>
      </xdr:nvSpPr>
      <xdr:spPr>
        <a:xfrm>
          <a:off x="2608580" y="633412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30480</xdr:rowOff>
    </xdr:from>
    <xdr:to xmlns:xdr="http://schemas.openxmlformats.org/drawingml/2006/spreadsheetDrawing">
      <xdr:col>10</xdr:col>
      <xdr:colOff>114300</xdr:colOff>
      <xdr:row>36</xdr:row>
      <xdr:rowOff>38100</xdr:rowOff>
    </xdr:to>
    <xdr:cxnSp macro="">
      <xdr:nvCxnSpPr>
        <xdr:cNvPr id="72" name="直線コネクタ 71"/>
        <xdr:cNvCxnSpPr/>
      </xdr:nvCxnSpPr>
      <xdr:spPr>
        <a:xfrm>
          <a:off x="1130300" y="6202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76835</xdr:rowOff>
    </xdr:from>
    <xdr:to xmlns:xdr="http://schemas.openxmlformats.org/drawingml/2006/spreadsheetDrawing">
      <xdr:col>10</xdr:col>
      <xdr:colOff>165100</xdr:colOff>
      <xdr:row>37</xdr:row>
      <xdr:rowOff>6985</xdr:rowOff>
    </xdr:to>
    <xdr:sp macro="" textlink="">
      <xdr:nvSpPr>
        <xdr:cNvPr id="73" name="フローチャート: 判断 72"/>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169545</xdr:rowOff>
    </xdr:from>
    <xdr:ext cx="588010" cy="248285"/>
    <xdr:sp macro="" textlink="">
      <xdr:nvSpPr>
        <xdr:cNvPr id="74" name="テキスト ボックス 73"/>
        <xdr:cNvSpPr txBox="1"/>
      </xdr:nvSpPr>
      <xdr:spPr>
        <a:xfrm>
          <a:off x="1719580" y="6341745"/>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125095</xdr:rowOff>
    </xdr:from>
    <xdr:to xmlns:xdr="http://schemas.openxmlformats.org/drawingml/2006/spreadsheetDrawing">
      <xdr:col>6</xdr:col>
      <xdr:colOff>38100</xdr:colOff>
      <xdr:row>37</xdr:row>
      <xdr:rowOff>55245</xdr:rowOff>
    </xdr:to>
    <xdr:sp macro="" textlink="">
      <xdr:nvSpPr>
        <xdr:cNvPr id="75" name="フローチャート: 判断 74"/>
        <xdr:cNvSpPr/>
      </xdr:nvSpPr>
      <xdr:spPr>
        <a:xfrm>
          <a:off x="1079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46355</xdr:rowOff>
    </xdr:from>
    <xdr:ext cx="588010" cy="259080"/>
    <xdr:sp macro="" textlink="">
      <xdr:nvSpPr>
        <xdr:cNvPr id="76" name="テキスト ボックス 75"/>
        <xdr:cNvSpPr txBox="1"/>
      </xdr:nvSpPr>
      <xdr:spPr>
        <a:xfrm>
          <a:off x="830580" y="639000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114935</xdr:rowOff>
    </xdr:from>
    <xdr:to xmlns:xdr="http://schemas.openxmlformats.org/drawingml/2006/spreadsheetDrawing">
      <xdr:col>24</xdr:col>
      <xdr:colOff>114300</xdr:colOff>
      <xdr:row>35</xdr:row>
      <xdr:rowOff>45085</xdr:rowOff>
    </xdr:to>
    <xdr:sp macro="" textlink="">
      <xdr:nvSpPr>
        <xdr:cNvPr id="82" name="楕円 81"/>
        <xdr:cNvSpPr/>
      </xdr:nvSpPr>
      <xdr:spPr>
        <a:xfrm>
          <a:off x="4584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137795</xdr:rowOff>
    </xdr:from>
    <xdr:ext cx="598805" cy="259080"/>
    <xdr:sp macro="" textlink="">
      <xdr:nvSpPr>
        <xdr:cNvPr id="83" name="人件費該当値テキスト"/>
        <xdr:cNvSpPr txBox="1"/>
      </xdr:nvSpPr>
      <xdr:spPr>
        <a:xfrm>
          <a:off x="4686300" y="5795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121920</xdr:rowOff>
    </xdr:from>
    <xdr:to xmlns:xdr="http://schemas.openxmlformats.org/drawingml/2006/spreadsheetDrawing">
      <xdr:col>20</xdr:col>
      <xdr:colOff>38100</xdr:colOff>
      <xdr:row>36</xdr:row>
      <xdr:rowOff>52070</xdr:rowOff>
    </xdr:to>
    <xdr:sp macro="" textlink="">
      <xdr:nvSpPr>
        <xdr:cNvPr id="84" name="楕円 83"/>
        <xdr:cNvSpPr/>
      </xdr:nvSpPr>
      <xdr:spPr>
        <a:xfrm>
          <a:off x="3746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68580</xdr:rowOff>
    </xdr:from>
    <xdr:ext cx="588010" cy="259080"/>
    <xdr:sp macro="" textlink="">
      <xdr:nvSpPr>
        <xdr:cNvPr id="85" name="テキスト ボックス 84"/>
        <xdr:cNvSpPr txBox="1"/>
      </xdr:nvSpPr>
      <xdr:spPr>
        <a:xfrm>
          <a:off x="3497580" y="589788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134620</xdr:rowOff>
    </xdr:from>
    <xdr:to xmlns:xdr="http://schemas.openxmlformats.org/drawingml/2006/spreadsheetDrawing">
      <xdr:col>15</xdr:col>
      <xdr:colOff>101600</xdr:colOff>
      <xdr:row>36</xdr:row>
      <xdr:rowOff>64770</xdr:rowOff>
    </xdr:to>
    <xdr:sp macro="" textlink="">
      <xdr:nvSpPr>
        <xdr:cNvPr id="86" name="楕円 85"/>
        <xdr:cNvSpPr/>
      </xdr:nvSpPr>
      <xdr:spPr>
        <a:xfrm>
          <a:off x="2857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81280</xdr:rowOff>
    </xdr:from>
    <xdr:ext cx="588010" cy="259080"/>
    <xdr:sp macro="" textlink="">
      <xdr:nvSpPr>
        <xdr:cNvPr id="87" name="テキスト ボックス 86"/>
        <xdr:cNvSpPr txBox="1"/>
      </xdr:nvSpPr>
      <xdr:spPr>
        <a:xfrm>
          <a:off x="2608580" y="591058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158750</xdr:rowOff>
    </xdr:from>
    <xdr:to xmlns:xdr="http://schemas.openxmlformats.org/drawingml/2006/spreadsheetDrawing">
      <xdr:col>10</xdr:col>
      <xdr:colOff>165100</xdr:colOff>
      <xdr:row>36</xdr:row>
      <xdr:rowOff>88900</xdr:rowOff>
    </xdr:to>
    <xdr:sp macro="" textlink="">
      <xdr:nvSpPr>
        <xdr:cNvPr id="88" name="楕円 87"/>
        <xdr:cNvSpPr/>
      </xdr:nvSpPr>
      <xdr:spPr>
        <a:xfrm>
          <a:off x="196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105410</xdr:rowOff>
    </xdr:from>
    <xdr:ext cx="588010" cy="259080"/>
    <xdr:sp macro="" textlink="">
      <xdr:nvSpPr>
        <xdr:cNvPr id="89" name="テキスト ボックス 88"/>
        <xdr:cNvSpPr txBox="1"/>
      </xdr:nvSpPr>
      <xdr:spPr>
        <a:xfrm>
          <a:off x="1719580" y="593471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151130</xdr:rowOff>
    </xdr:from>
    <xdr:to xmlns:xdr="http://schemas.openxmlformats.org/drawingml/2006/spreadsheetDrawing">
      <xdr:col>6</xdr:col>
      <xdr:colOff>38100</xdr:colOff>
      <xdr:row>36</xdr:row>
      <xdr:rowOff>81280</xdr:rowOff>
    </xdr:to>
    <xdr:sp macro="" textlink="">
      <xdr:nvSpPr>
        <xdr:cNvPr id="90" name="楕円 89"/>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97790</xdr:rowOff>
    </xdr:from>
    <xdr:ext cx="588010" cy="251460"/>
    <xdr:sp macro="" textlink="">
      <xdr:nvSpPr>
        <xdr:cNvPr id="91" name="テキスト ボックス 90"/>
        <xdr:cNvSpPr txBox="1"/>
      </xdr:nvSpPr>
      <xdr:spPr>
        <a:xfrm>
          <a:off x="830580" y="592709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090" cy="217170"/>
    <xdr:sp macro="" textlink="">
      <xdr:nvSpPr>
        <xdr:cNvPr id="100" name="テキスト ボックス 99"/>
        <xdr:cNvSpPr txBox="1"/>
      </xdr:nvSpPr>
      <xdr:spPr>
        <a:xfrm>
          <a:off x="723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8125" cy="248920"/>
    <xdr:sp macro="" textlink="">
      <xdr:nvSpPr>
        <xdr:cNvPr id="103" name="テキスト ボックス 102"/>
        <xdr:cNvSpPr txBox="1"/>
      </xdr:nvSpPr>
      <xdr:spPr>
        <a:xfrm>
          <a:off x="513080" y="9941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75005" cy="248920"/>
    <xdr:sp macro="" textlink="">
      <xdr:nvSpPr>
        <xdr:cNvPr id="105" name="テキスト ボックス 104"/>
        <xdr:cNvSpPr txBox="1"/>
      </xdr:nvSpPr>
      <xdr:spPr>
        <a:xfrm>
          <a:off x="76200" y="94843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75005" cy="248920"/>
    <xdr:sp macro="" textlink="">
      <xdr:nvSpPr>
        <xdr:cNvPr id="107" name="テキスト ボックス 106"/>
        <xdr:cNvSpPr txBox="1"/>
      </xdr:nvSpPr>
      <xdr:spPr>
        <a:xfrm>
          <a:off x="76200" y="90271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75005" cy="248920"/>
    <xdr:sp macro="" textlink="">
      <xdr:nvSpPr>
        <xdr:cNvPr id="109" name="テキスト ボックス 108"/>
        <xdr:cNvSpPr txBox="1"/>
      </xdr:nvSpPr>
      <xdr:spPr>
        <a:xfrm>
          <a:off x="76200" y="85699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5005" cy="248920"/>
    <xdr:sp macro="" textlink="">
      <xdr:nvSpPr>
        <xdr:cNvPr id="111" name="テキスト ボックス 110"/>
        <xdr:cNvSpPr txBox="1"/>
      </xdr:nvSpPr>
      <xdr:spPr>
        <a:xfrm>
          <a:off x="76200" y="81127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127635</xdr:rowOff>
    </xdr:to>
    <xdr:cxnSp macro="">
      <xdr:nvCxnSpPr>
        <xdr:cNvPr id="113" name="直線コネクタ 112"/>
        <xdr:cNvCxnSpPr/>
      </xdr:nvCxnSpPr>
      <xdr:spPr>
        <a:xfrm flipV="1">
          <a:off x="4633595" y="891730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169545</xdr:rowOff>
    </xdr:from>
    <xdr:ext cx="534670" cy="248285"/>
    <xdr:sp macro="" textlink="">
      <xdr:nvSpPr>
        <xdr:cNvPr id="114" name="物件費最小値テキスト"/>
        <xdr:cNvSpPr txBox="1"/>
      </xdr:nvSpPr>
      <xdr:spPr>
        <a:xfrm>
          <a:off x="4686300" y="101136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127635</xdr:rowOff>
    </xdr:from>
    <xdr:to xmlns:xdr="http://schemas.openxmlformats.org/drawingml/2006/spreadsheetDrawing">
      <xdr:col>24</xdr:col>
      <xdr:colOff>152400</xdr:colOff>
      <xdr:row>58</xdr:row>
      <xdr:rowOff>127635</xdr:rowOff>
    </xdr:to>
    <xdr:cxnSp macro="">
      <xdr:nvCxnSpPr>
        <xdr:cNvPr id="115" name="直線コネクタ 114"/>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120650</xdr:rowOff>
    </xdr:from>
    <xdr:ext cx="690245" cy="251460"/>
    <xdr:sp macro="" textlink="">
      <xdr:nvSpPr>
        <xdr:cNvPr id="116" name="物件費最大値テキスト"/>
        <xdr:cNvSpPr txBox="1"/>
      </xdr:nvSpPr>
      <xdr:spPr>
        <a:xfrm>
          <a:off x="4686300" y="8693150"/>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116205</xdr:rowOff>
    </xdr:from>
    <xdr:to xmlns:xdr="http://schemas.openxmlformats.org/drawingml/2006/spreadsheetDrawing">
      <xdr:col>24</xdr:col>
      <xdr:colOff>63500</xdr:colOff>
      <xdr:row>58</xdr:row>
      <xdr:rowOff>117475</xdr:rowOff>
    </xdr:to>
    <xdr:cxnSp macro="">
      <xdr:nvCxnSpPr>
        <xdr:cNvPr id="118" name="直線コネクタ 117"/>
        <xdr:cNvCxnSpPr/>
      </xdr:nvCxnSpPr>
      <xdr:spPr>
        <a:xfrm flipV="1">
          <a:off x="3797300" y="100603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86995</xdr:rowOff>
    </xdr:from>
    <xdr:ext cx="598805" cy="250825"/>
    <xdr:sp macro="" textlink="">
      <xdr:nvSpPr>
        <xdr:cNvPr id="119" name="物件費平均値テキスト"/>
        <xdr:cNvSpPr txBox="1"/>
      </xdr:nvSpPr>
      <xdr:spPr>
        <a:xfrm>
          <a:off x="4686300" y="985964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64135</xdr:rowOff>
    </xdr:from>
    <xdr:to xmlns:xdr="http://schemas.openxmlformats.org/drawingml/2006/spreadsheetDrawing">
      <xdr:col>24</xdr:col>
      <xdr:colOff>114300</xdr:colOff>
      <xdr:row>58</xdr:row>
      <xdr:rowOff>166370</xdr:rowOff>
    </xdr:to>
    <xdr:sp macro="" textlink="">
      <xdr:nvSpPr>
        <xdr:cNvPr id="120" name="フローチャート: 判断 119"/>
        <xdr:cNvSpPr/>
      </xdr:nvSpPr>
      <xdr:spPr>
        <a:xfrm>
          <a:off x="4584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117475</xdr:rowOff>
    </xdr:from>
    <xdr:to xmlns:xdr="http://schemas.openxmlformats.org/drawingml/2006/spreadsheetDrawing">
      <xdr:col>19</xdr:col>
      <xdr:colOff>177800</xdr:colOff>
      <xdr:row>58</xdr:row>
      <xdr:rowOff>118745</xdr:rowOff>
    </xdr:to>
    <xdr:cxnSp macro="">
      <xdr:nvCxnSpPr>
        <xdr:cNvPr id="121" name="直線コネクタ 120"/>
        <xdr:cNvCxnSpPr/>
      </xdr:nvCxnSpPr>
      <xdr:spPr>
        <a:xfrm flipV="1">
          <a:off x="2908300" y="100615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64770</xdr:rowOff>
    </xdr:from>
    <xdr:to xmlns:xdr="http://schemas.openxmlformats.org/drawingml/2006/spreadsheetDrawing">
      <xdr:col>20</xdr:col>
      <xdr:colOff>38100</xdr:colOff>
      <xdr:row>58</xdr:row>
      <xdr:rowOff>166370</xdr:rowOff>
    </xdr:to>
    <xdr:sp macro="" textlink="">
      <xdr:nvSpPr>
        <xdr:cNvPr id="122" name="フローチャート: 判断 121"/>
        <xdr:cNvSpPr/>
      </xdr:nvSpPr>
      <xdr:spPr>
        <a:xfrm>
          <a:off x="3746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11430</xdr:rowOff>
    </xdr:from>
    <xdr:ext cx="588010" cy="259080"/>
    <xdr:sp macro="" textlink="">
      <xdr:nvSpPr>
        <xdr:cNvPr id="123" name="テキスト ボックス 122"/>
        <xdr:cNvSpPr txBox="1"/>
      </xdr:nvSpPr>
      <xdr:spPr>
        <a:xfrm>
          <a:off x="3497580" y="978408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118745</xdr:rowOff>
    </xdr:from>
    <xdr:to xmlns:xdr="http://schemas.openxmlformats.org/drawingml/2006/spreadsheetDrawing">
      <xdr:col>15</xdr:col>
      <xdr:colOff>50800</xdr:colOff>
      <xdr:row>58</xdr:row>
      <xdr:rowOff>121285</xdr:rowOff>
    </xdr:to>
    <xdr:cxnSp macro="">
      <xdr:nvCxnSpPr>
        <xdr:cNvPr id="124" name="直線コネクタ 123"/>
        <xdr:cNvCxnSpPr/>
      </xdr:nvCxnSpPr>
      <xdr:spPr>
        <a:xfrm flipV="1">
          <a:off x="2019300" y="100628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65405</xdr:rowOff>
    </xdr:from>
    <xdr:to xmlns:xdr="http://schemas.openxmlformats.org/drawingml/2006/spreadsheetDrawing">
      <xdr:col>15</xdr:col>
      <xdr:colOff>101600</xdr:colOff>
      <xdr:row>58</xdr:row>
      <xdr:rowOff>167005</xdr:rowOff>
    </xdr:to>
    <xdr:sp macro="" textlink="">
      <xdr:nvSpPr>
        <xdr:cNvPr id="125" name="フローチャート: 判断 124"/>
        <xdr:cNvSpPr/>
      </xdr:nvSpPr>
      <xdr:spPr>
        <a:xfrm>
          <a:off x="2857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12065</xdr:rowOff>
    </xdr:from>
    <xdr:ext cx="588010" cy="259080"/>
    <xdr:sp macro="" textlink="">
      <xdr:nvSpPr>
        <xdr:cNvPr id="126" name="テキスト ボックス 125"/>
        <xdr:cNvSpPr txBox="1"/>
      </xdr:nvSpPr>
      <xdr:spPr>
        <a:xfrm>
          <a:off x="2608580" y="978471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121285</xdr:rowOff>
    </xdr:from>
    <xdr:to xmlns:xdr="http://schemas.openxmlformats.org/drawingml/2006/spreadsheetDrawing">
      <xdr:col>10</xdr:col>
      <xdr:colOff>114300</xdr:colOff>
      <xdr:row>58</xdr:row>
      <xdr:rowOff>121920</xdr:rowOff>
    </xdr:to>
    <xdr:cxnSp macro="">
      <xdr:nvCxnSpPr>
        <xdr:cNvPr id="127" name="直線コネクタ 126"/>
        <xdr:cNvCxnSpPr/>
      </xdr:nvCxnSpPr>
      <xdr:spPr>
        <a:xfrm flipV="1">
          <a:off x="1130300" y="100653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66675</xdr:rowOff>
    </xdr:from>
    <xdr:to xmlns:xdr="http://schemas.openxmlformats.org/drawingml/2006/spreadsheetDrawing">
      <xdr:col>10</xdr:col>
      <xdr:colOff>165100</xdr:colOff>
      <xdr:row>58</xdr:row>
      <xdr:rowOff>168275</xdr:rowOff>
    </xdr:to>
    <xdr:sp macro="" textlink="">
      <xdr:nvSpPr>
        <xdr:cNvPr id="128" name="フローチャート: 判断 127"/>
        <xdr:cNvSpPr/>
      </xdr:nvSpPr>
      <xdr:spPr>
        <a:xfrm>
          <a:off x="1968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13335</xdr:rowOff>
    </xdr:from>
    <xdr:ext cx="523875" cy="259080"/>
    <xdr:sp macro="" textlink="">
      <xdr:nvSpPr>
        <xdr:cNvPr id="129" name="テキスト ボックス 128"/>
        <xdr:cNvSpPr txBox="1"/>
      </xdr:nvSpPr>
      <xdr:spPr>
        <a:xfrm>
          <a:off x="1751965" y="97859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67945</xdr:rowOff>
    </xdr:from>
    <xdr:to xmlns:xdr="http://schemas.openxmlformats.org/drawingml/2006/spreadsheetDrawing">
      <xdr:col>6</xdr:col>
      <xdr:colOff>38100</xdr:colOff>
      <xdr:row>58</xdr:row>
      <xdr:rowOff>169545</xdr:rowOff>
    </xdr:to>
    <xdr:sp macro="" textlink="">
      <xdr:nvSpPr>
        <xdr:cNvPr id="130" name="フローチャート: 判断 129"/>
        <xdr:cNvSpPr/>
      </xdr:nvSpPr>
      <xdr:spPr>
        <a:xfrm>
          <a:off x="1079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14605</xdr:rowOff>
    </xdr:from>
    <xdr:ext cx="523875" cy="259080"/>
    <xdr:sp macro="" textlink="">
      <xdr:nvSpPr>
        <xdr:cNvPr id="131" name="テキスト ボックス 130"/>
        <xdr:cNvSpPr txBox="1"/>
      </xdr:nvSpPr>
      <xdr:spPr>
        <a:xfrm>
          <a:off x="862965" y="97872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65405</xdr:rowOff>
    </xdr:from>
    <xdr:to xmlns:xdr="http://schemas.openxmlformats.org/drawingml/2006/spreadsheetDrawing">
      <xdr:col>24</xdr:col>
      <xdr:colOff>114300</xdr:colOff>
      <xdr:row>58</xdr:row>
      <xdr:rowOff>167005</xdr:rowOff>
    </xdr:to>
    <xdr:sp macro="" textlink="">
      <xdr:nvSpPr>
        <xdr:cNvPr id="137" name="楕円 136"/>
        <xdr:cNvSpPr/>
      </xdr:nvSpPr>
      <xdr:spPr>
        <a:xfrm>
          <a:off x="4584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42545</xdr:rowOff>
    </xdr:from>
    <xdr:ext cx="598805" cy="249555"/>
    <xdr:sp macro="" textlink="">
      <xdr:nvSpPr>
        <xdr:cNvPr id="138" name="物件費該当値テキスト"/>
        <xdr:cNvSpPr txBox="1"/>
      </xdr:nvSpPr>
      <xdr:spPr>
        <a:xfrm>
          <a:off x="4686300" y="99866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66675</xdr:rowOff>
    </xdr:from>
    <xdr:to xmlns:xdr="http://schemas.openxmlformats.org/drawingml/2006/spreadsheetDrawing">
      <xdr:col>20</xdr:col>
      <xdr:colOff>38100</xdr:colOff>
      <xdr:row>58</xdr:row>
      <xdr:rowOff>168275</xdr:rowOff>
    </xdr:to>
    <xdr:sp macro="" textlink="">
      <xdr:nvSpPr>
        <xdr:cNvPr id="139" name="楕円 138"/>
        <xdr:cNvSpPr/>
      </xdr:nvSpPr>
      <xdr:spPr>
        <a:xfrm>
          <a:off x="3746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159385</xdr:rowOff>
    </xdr:from>
    <xdr:ext cx="523875" cy="258445"/>
    <xdr:sp macro="" textlink="">
      <xdr:nvSpPr>
        <xdr:cNvPr id="140" name="テキスト ボックス 139"/>
        <xdr:cNvSpPr txBox="1"/>
      </xdr:nvSpPr>
      <xdr:spPr>
        <a:xfrm>
          <a:off x="3529965" y="1010348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67945</xdr:rowOff>
    </xdr:from>
    <xdr:to xmlns:xdr="http://schemas.openxmlformats.org/drawingml/2006/spreadsheetDrawing">
      <xdr:col>15</xdr:col>
      <xdr:colOff>101600</xdr:colOff>
      <xdr:row>58</xdr:row>
      <xdr:rowOff>169545</xdr:rowOff>
    </xdr:to>
    <xdr:sp macro="" textlink="">
      <xdr:nvSpPr>
        <xdr:cNvPr id="141" name="楕円 140"/>
        <xdr:cNvSpPr/>
      </xdr:nvSpPr>
      <xdr:spPr>
        <a:xfrm>
          <a:off x="2857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160655</xdr:rowOff>
    </xdr:from>
    <xdr:ext cx="523875" cy="259080"/>
    <xdr:sp macro="" textlink="">
      <xdr:nvSpPr>
        <xdr:cNvPr id="142" name="テキスト ボックス 141"/>
        <xdr:cNvSpPr txBox="1"/>
      </xdr:nvSpPr>
      <xdr:spPr>
        <a:xfrm>
          <a:off x="2640965" y="101047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70485</xdr:rowOff>
    </xdr:from>
    <xdr:to xmlns:xdr="http://schemas.openxmlformats.org/drawingml/2006/spreadsheetDrawing">
      <xdr:col>10</xdr:col>
      <xdr:colOff>165100</xdr:colOff>
      <xdr:row>59</xdr:row>
      <xdr:rowOff>635</xdr:rowOff>
    </xdr:to>
    <xdr:sp macro="" textlink="">
      <xdr:nvSpPr>
        <xdr:cNvPr id="143" name="楕円 142"/>
        <xdr:cNvSpPr/>
      </xdr:nvSpPr>
      <xdr:spPr>
        <a:xfrm>
          <a:off x="1968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163195</xdr:rowOff>
    </xdr:from>
    <xdr:ext cx="523875" cy="259080"/>
    <xdr:sp macro="" textlink="">
      <xdr:nvSpPr>
        <xdr:cNvPr id="144" name="テキスト ボックス 143"/>
        <xdr:cNvSpPr txBox="1"/>
      </xdr:nvSpPr>
      <xdr:spPr>
        <a:xfrm>
          <a:off x="1751965" y="1010729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71120</xdr:rowOff>
    </xdr:from>
    <xdr:to xmlns:xdr="http://schemas.openxmlformats.org/drawingml/2006/spreadsheetDrawing">
      <xdr:col>6</xdr:col>
      <xdr:colOff>38100</xdr:colOff>
      <xdr:row>59</xdr:row>
      <xdr:rowOff>1270</xdr:rowOff>
    </xdr:to>
    <xdr:sp macro="" textlink="">
      <xdr:nvSpPr>
        <xdr:cNvPr id="145" name="楕円 144"/>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163830</xdr:rowOff>
    </xdr:from>
    <xdr:ext cx="523875" cy="259080"/>
    <xdr:sp macro="" textlink="">
      <xdr:nvSpPr>
        <xdr:cNvPr id="146" name="テキスト ボックス 145"/>
        <xdr:cNvSpPr txBox="1"/>
      </xdr:nvSpPr>
      <xdr:spPr>
        <a:xfrm>
          <a:off x="862965" y="101079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090" cy="217170"/>
    <xdr:sp macro="" textlink="">
      <xdr:nvSpPr>
        <xdr:cNvPr id="155" name="テキスト ボックス 154"/>
        <xdr:cNvSpPr txBox="1"/>
      </xdr:nvSpPr>
      <xdr:spPr>
        <a:xfrm>
          <a:off x="723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8125" cy="259080"/>
    <xdr:sp macro="" textlink="">
      <xdr:nvSpPr>
        <xdr:cNvPr id="158" name="テキスト ボックス 157"/>
        <xdr:cNvSpPr txBox="1"/>
      </xdr:nvSpPr>
      <xdr:spPr>
        <a:xfrm>
          <a:off x="513080"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48920"/>
    <xdr:sp macro="" textlink="">
      <xdr:nvSpPr>
        <xdr:cNvPr id="162" name="テキスト ボックス 161"/>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4835" cy="259080"/>
    <xdr:sp macro="" textlink="">
      <xdr:nvSpPr>
        <xdr:cNvPr id="166" name="テキスト ボックス 165"/>
        <xdr:cNvSpPr txBox="1"/>
      </xdr:nvSpPr>
      <xdr:spPr>
        <a:xfrm>
          <a:off x="166370" y="1192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835" cy="248920"/>
    <xdr:sp macro="" textlink="">
      <xdr:nvSpPr>
        <xdr:cNvPr id="168" name="テキスト ボックス 167"/>
        <xdr:cNvSpPr txBox="1"/>
      </xdr:nvSpPr>
      <xdr:spPr>
        <a:xfrm>
          <a:off x="166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99060</xdr:rowOff>
    </xdr:from>
    <xdr:to xmlns:xdr="http://schemas.openxmlformats.org/drawingml/2006/spreadsheetDrawing">
      <xdr:col>24</xdr:col>
      <xdr:colOff>62865</xdr:colOff>
      <xdr:row>79</xdr:row>
      <xdr:rowOff>33655</xdr:rowOff>
    </xdr:to>
    <xdr:cxnSp macro="">
      <xdr:nvCxnSpPr>
        <xdr:cNvPr id="170" name="直線コネクタ 169"/>
        <xdr:cNvCxnSpPr/>
      </xdr:nvCxnSpPr>
      <xdr:spPr>
        <a:xfrm flipV="1">
          <a:off x="4633595" y="12272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37465</xdr:rowOff>
    </xdr:from>
    <xdr:ext cx="378460" cy="259080"/>
    <xdr:sp macro="" textlink="">
      <xdr:nvSpPr>
        <xdr:cNvPr id="171" name="維持補修費最小値テキスト"/>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33655</xdr:rowOff>
    </xdr:from>
    <xdr:to xmlns:xdr="http://schemas.openxmlformats.org/drawingml/2006/spreadsheetDrawing">
      <xdr:col>24</xdr:col>
      <xdr:colOff>152400</xdr:colOff>
      <xdr:row>79</xdr:row>
      <xdr:rowOff>33655</xdr:rowOff>
    </xdr:to>
    <xdr:cxnSp macro="">
      <xdr:nvCxnSpPr>
        <xdr:cNvPr id="172" name="直線コネクタ 171"/>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45720</xdr:rowOff>
    </xdr:from>
    <xdr:ext cx="598805" cy="259080"/>
    <xdr:sp macro="" textlink="">
      <xdr:nvSpPr>
        <xdr:cNvPr id="173" name="維持補修費最大値テキスト"/>
        <xdr:cNvSpPr txBox="1"/>
      </xdr:nvSpPr>
      <xdr:spPr>
        <a:xfrm>
          <a:off x="4686300" y="1204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99060</xdr:rowOff>
    </xdr:from>
    <xdr:to xmlns:xdr="http://schemas.openxmlformats.org/drawingml/2006/spreadsheetDrawing">
      <xdr:col>24</xdr:col>
      <xdr:colOff>152400</xdr:colOff>
      <xdr:row>71</xdr:row>
      <xdr:rowOff>99060</xdr:rowOff>
    </xdr:to>
    <xdr:cxnSp macro="">
      <xdr:nvCxnSpPr>
        <xdr:cNvPr id="174" name="直線コネクタ 173"/>
        <xdr:cNvCxnSpPr/>
      </xdr:nvCxnSpPr>
      <xdr:spPr>
        <a:xfrm>
          <a:off x="4546600" y="1227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159385</xdr:rowOff>
    </xdr:from>
    <xdr:to xmlns:xdr="http://schemas.openxmlformats.org/drawingml/2006/spreadsheetDrawing">
      <xdr:col>24</xdr:col>
      <xdr:colOff>63500</xdr:colOff>
      <xdr:row>79</xdr:row>
      <xdr:rowOff>635</xdr:rowOff>
    </xdr:to>
    <xdr:cxnSp macro="">
      <xdr:nvCxnSpPr>
        <xdr:cNvPr id="175" name="直線コネクタ 174"/>
        <xdr:cNvCxnSpPr/>
      </xdr:nvCxnSpPr>
      <xdr:spPr>
        <a:xfrm flipV="1">
          <a:off x="3797300" y="1353248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26670</xdr:rowOff>
    </xdr:from>
    <xdr:ext cx="534670" cy="259080"/>
    <xdr:sp macro="" textlink="">
      <xdr:nvSpPr>
        <xdr:cNvPr id="176" name="維持補修費平均値テキスト"/>
        <xdr:cNvSpPr txBox="1"/>
      </xdr:nvSpPr>
      <xdr:spPr>
        <a:xfrm>
          <a:off x="4686300" y="13228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105410</xdr:rowOff>
    </xdr:to>
    <xdr:sp macro="" textlink="">
      <xdr:nvSpPr>
        <xdr:cNvPr id="177" name="フローチャート: 判断 176"/>
        <xdr:cNvSpPr/>
      </xdr:nvSpPr>
      <xdr:spPr>
        <a:xfrm>
          <a:off x="4584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168275</xdr:rowOff>
    </xdr:from>
    <xdr:to xmlns:xdr="http://schemas.openxmlformats.org/drawingml/2006/spreadsheetDrawing">
      <xdr:col>19</xdr:col>
      <xdr:colOff>177800</xdr:colOff>
      <xdr:row>79</xdr:row>
      <xdr:rowOff>635</xdr:rowOff>
    </xdr:to>
    <xdr:cxnSp macro="">
      <xdr:nvCxnSpPr>
        <xdr:cNvPr id="178" name="直線コネクタ 177"/>
        <xdr:cNvCxnSpPr/>
      </xdr:nvCxnSpPr>
      <xdr:spPr>
        <a:xfrm>
          <a:off x="2908300" y="135413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35560</xdr:rowOff>
    </xdr:from>
    <xdr:to xmlns:xdr="http://schemas.openxmlformats.org/drawingml/2006/spreadsheetDrawing">
      <xdr:col>20</xdr:col>
      <xdr:colOff>38100</xdr:colOff>
      <xdr:row>78</xdr:row>
      <xdr:rowOff>137160</xdr:rowOff>
    </xdr:to>
    <xdr:sp macro="" textlink="">
      <xdr:nvSpPr>
        <xdr:cNvPr id="179" name="フローチャート: 判断 178"/>
        <xdr:cNvSpPr/>
      </xdr:nvSpPr>
      <xdr:spPr>
        <a:xfrm>
          <a:off x="3746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153670</xdr:rowOff>
    </xdr:from>
    <xdr:ext cx="523875" cy="259080"/>
    <xdr:sp macro="" textlink="">
      <xdr:nvSpPr>
        <xdr:cNvPr id="180" name="テキスト ボックス 179"/>
        <xdr:cNvSpPr txBox="1"/>
      </xdr:nvSpPr>
      <xdr:spPr>
        <a:xfrm>
          <a:off x="3529965" y="131838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158115</xdr:rowOff>
    </xdr:from>
    <xdr:to xmlns:xdr="http://schemas.openxmlformats.org/drawingml/2006/spreadsheetDrawing">
      <xdr:col>15</xdr:col>
      <xdr:colOff>50800</xdr:colOff>
      <xdr:row>78</xdr:row>
      <xdr:rowOff>168275</xdr:rowOff>
    </xdr:to>
    <xdr:cxnSp macro="">
      <xdr:nvCxnSpPr>
        <xdr:cNvPr id="181" name="直線コネクタ 180"/>
        <xdr:cNvCxnSpPr/>
      </xdr:nvCxnSpPr>
      <xdr:spPr>
        <a:xfrm>
          <a:off x="2019300" y="135312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29210</xdr:rowOff>
    </xdr:from>
    <xdr:to xmlns:xdr="http://schemas.openxmlformats.org/drawingml/2006/spreadsheetDrawing">
      <xdr:col>15</xdr:col>
      <xdr:colOff>101600</xdr:colOff>
      <xdr:row>78</xdr:row>
      <xdr:rowOff>130175</xdr:rowOff>
    </xdr:to>
    <xdr:sp macro="" textlink="">
      <xdr:nvSpPr>
        <xdr:cNvPr id="182" name="フローチャート: 判断 181"/>
        <xdr:cNvSpPr/>
      </xdr:nvSpPr>
      <xdr:spPr>
        <a:xfrm>
          <a:off x="2857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146685</xdr:rowOff>
    </xdr:from>
    <xdr:ext cx="523875" cy="248285"/>
    <xdr:sp macro="" textlink="">
      <xdr:nvSpPr>
        <xdr:cNvPr id="183" name="テキスト ボックス 182"/>
        <xdr:cNvSpPr txBox="1"/>
      </xdr:nvSpPr>
      <xdr:spPr>
        <a:xfrm>
          <a:off x="2640965" y="1317688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154940</xdr:rowOff>
    </xdr:from>
    <xdr:to xmlns:xdr="http://schemas.openxmlformats.org/drawingml/2006/spreadsheetDrawing">
      <xdr:col>10</xdr:col>
      <xdr:colOff>114300</xdr:colOff>
      <xdr:row>78</xdr:row>
      <xdr:rowOff>158115</xdr:rowOff>
    </xdr:to>
    <xdr:cxnSp macro="">
      <xdr:nvCxnSpPr>
        <xdr:cNvPr id="184" name="直線コネクタ 183"/>
        <xdr:cNvCxnSpPr/>
      </xdr:nvCxnSpPr>
      <xdr:spPr>
        <a:xfrm>
          <a:off x="1130300" y="135280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85" name="フローチャート: 判断 184"/>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144780</xdr:rowOff>
    </xdr:from>
    <xdr:ext cx="523875" cy="250190"/>
    <xdr:sp macro="" textlink="">
      <xdr:nvSpPr>
        <xdr:cNvPr id="186" name="テキスト ボックス 185"/>
        <xdr:cNvSpPr txBox="1"/>
      </xdr:nvSpPr>
      <xdr:spPr>
        <a:xfrm>
          <a:off x="1751965" y="1317498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44450</xdr:rowOff>
    </xdr:from>
    <xdr:to xmlns:xdr="http://schemas.openxmlformats.org/drawingml/2006/spreadsheetDrawing">
      <xdr:col>6</xdr:col>
      <xdr:colOff>38100</xdr:colOff>
      <xdr:row>78</xdr:row>
      <xdr:rowOff>146050</xdr:rowOff>
    </xdr:to>
    <xdr:sp macro="" textlink="">
      <xdr:nvSpPr>
        <xdr:cNvPr id="187" name="フローチャート: 判断 186"/>
        <xdr:cNvSpPr/>
      </xdr:nvSpPr>
      <xdr:spPr>
        <a:xfrm>
          <a:off x="1079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162560</xdr:rowOff>
    </xdr:from>
    <xdr:ext cx="459105" cy="259080"/>
    <xdr:sp macro="" textlink="">
      <xdr:nvSpPr>
        <xdr:cNvPr id="188" name="テキスト ボックス 187"/>
        <xdr:cNvSpPr txBox="1"/>
      </xdr:nvSpPr>
      <xdr:spPr>
        <a:xfrm>
          <a:off x="895350" y="13192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109220</xdr:rowOff>
    </xdr:from>
    <xdr:to xmlns:xdr="http://schemas.openxmlformats.org/drawingml/2006/spreadsheetDrawing">
      <xdr:col>24</xdr:col>
      <xdr:colOff>114300</xdr:colOff>
      <xdr:row>79</xdr:row>
      <xdr:rowOff>38735</xdr:rowOff>
    </xdr:to>
    <xdr:sp macro="" textlink="">
      <xdr:nvSpPr>
        <xdr:cNvPr id="194" name="楕円 193"/>
        <xdr:cNvSpPr/>
      </xdr:nvSpPr>
      <xdr:spPr>
        <a:xfrm>
          <a:off x="45847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23495</xdr:rowOff>
    </xdr:from>
    <xdr:ext cx="469900" cy="259080"/>
    <xdr:sp macro="" textlink="">
      <xdr:nvSpPr>
        <xdr:cNvPr id="195" name="維持補修費該当値テキスト"/>
        <xdr:cNvSpPr txBox="1"/>
      </xdr:nvSpPr>
      <xdr:spPr>
        <a:xfrm>
          <a:off x="4686300"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121285</xdr:rowOff>
    </xdr:from>
    <xdr:to xmlns:xdr="http://schemas.openxmlformats.org/drawingml/2006/spreadsheetDrawing">
      <xdr:col>20</xdr:col>
      <xdr:colOff>38100</xdr:colOff>
      <xdr:row>79</xdr:row>
      <xdr:rowOff>52070</xdr:rowOff>
    </xdr:to>
    <xdr:sp macro="" textlink="">
      <xdr:nvSpPr>
        <xdr:cNvPr id="196" name="楕円 195"/>
        <xdr:cNvSpPr/>
      </xdr:nvSpPr>
      <xdr:spPr>
        <a:xfrm>
          <a:off x="3746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42545</xdr:rowOff>
    </xdr:from>
    <xdr:ext cx="459105" cy="249555"/>
    <xdr:sp macro="" textlink="">
      <xdr:nvSpPr>
        <xdr:cNvPr id="197" name="テキスト ボックス 196"/>
        <xdr:cNvSpPr txBox="1"/>
      </xdr:nvSpPr>
      <xdr:spPr>
        <a:xfrm>
          <a:off x="3562350" y="13587095"/>
          <a:ext cx="459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117475</xdr:rowOff>
    </xdr:from>
    <xdr:to xmlns:xdr="http://schemas.openxmlformats.org/drawingml/2006/spreadsheetDrawing">
      <xdr:col>15</xdr:col>
      <xdr:colOff>101600</xdr:colOff>
      <xdr:row>79</xdr:row>
      <xdr:rowOff>47625</xdr:rowOff>
    </xdr:to>
    <xdr:sp macro="" textlink="">
      <xdr:nvSpPr>
        <xdr:cNvPr id="198" name="楕円 197"/>
        <xdr:cNvSpPr/>
      </xdr:nvSpPr>
      <xdr:spPr>
        <a:xfrm>
          <a:off x="2857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38735</xdr:rowOff>
    </xdr:from>
    <xdr:ext cx="459105" cy="259080"/>
    <xdr:sp macro="" textlink="">
      <xdr:nvSpPr>
        <xdr:cNvPr id="199" name="テキスト ボックス 198"/>
        <xdr:cNvSpPr txBox="1"/>
      </xdr:nvSpPr>
      <xdr:spPr>
        <a:xfrm>
          <a:off x="2673350" y="1358328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107315</xdr:rowOff>
    </xdr:from>
    <xdr:to xmlns:xdr="http://schemas.openxmlformats.org/drawingml/2006/spreadsheetDrawing">
      <xdr:col>10</xdr:col>
      <xdr:colOff>165100</xdr:colOff>
      <xdr:row>79</xdr:row>
      <xdr:rowOff>37465</xdr:rowOff>
    </xdr:to>
    <xdr:sp macro="" textlink="">
      <xdr:nvSpPr>
        <xdr:cNvPr id="200" name="楕円 199"/>
        <xdr:cNvSpPr/>
      </xdr:nvSpPr>
      <xdr:spPr>
        <a:xfrm>
          <a:off x="1968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29210</xdr:rowOff>
    </xdr:from>
    <xdr:ext cx="459105" cy="251460"/>
    <xdr:sp macro="" textlink="">
      <xdr:nvSpPr>
        <xdr:cNvPr id="201" name="テキスト ボックス 200"/>
        <xdr:cNvSpPr txBox="1"/>
      </xdr:nvSpPr>
      <xdr:spPr>
        <a:xfrm>
          <a:off x="1784350" y="1357376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103505</xdr:rowOff>
    </xdr:from>
    <xdr:to xmlns:xdr="http://schemas.openxmlformats.org/drawingml/2006/spreadsheetDrawing">
      <xdr:col>6</xdr:col>
      <xdr:colOff>38100</xdr:colOff>
      <xdr:row>79</xdr:row>
      <xdr:rowOff>33655</xdr:rowOff>
    </xdr:to>
    <xdr:sp macro="" textlink="">
      <xdr:nvSpPr>
        <xdr:cNvPr id="202" name="楕円 201"/>
        <xdr:cNvSpPr/>
      </xdr:nvSpPr>
      <xdr:spPr>
        <a:xfrm>
          <a:off x="1079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24765</xdr:rowOff>
    </xdr:from>
    <xdr:ext cx="459105" cy="259080"/>
    <xdr:sp macro="" textlink="">
      <xdr:nvSpPr>
        <xdr:cNvPr id="203" name="テキスト ボックス 202"/>
        <xdr:cNvSpPr txBox="1"/>
      </xdr:nvSpPr>
      <xdr:spPr>
        <a:xfrm>
          <a:off x="895350" y="1356931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090" cy="217170"/>
    <xdr:sp macro="" textlink="">
      <xdr:nvSpPr>
        <xdr:cNvPr id="212" name="テキスト ボックス 211"/>
        <xdr:cNvSpPr txBox="1"/>
      </xdr:nvSpPr>
      <xdr:spPr>
        <a:xfrm>
          <a:off x="723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8125" cy="248920"/>
    <xdr:sp macro="" textlink="">
      <xdr:nvSpPr>
        <xdr:cNvPr id="214" name="テキスト ボックス 213"/>
        <xdr:cNvSpPr txBox="1"/>
      </xdr:nvSpPr>
      <xdr:spPr>
        <a:xfrm>
          <a:off x="513080" y="17256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4835" cy="259080"/>
    <xdr:sp macro="" textlink="">
      <xdr:nvSpPr>
        <xdr:cNvPr id="218" name="テキスト ボックス 217"/>
        <xdr:cNvSpPr txBox="1"/>
      </xdr:nvSpPr>
      <xdr:spPr>
        <a:xfrm>
          <a:off x="166370" y="1649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4835" cy="248920"/>
    <xdr:sp macro="" textlink="">
      <xdr:nvSpPr>
        <xdr:cNvPr id="220" name="テキスト ボックス 219"/>
        <xdr:cNvSpPr txBox="1"/>
      </xdr:nvSpPr>
      <xdr:spPr>
        <a:xfrm>
          <a:off x="166370" y="1611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4835" cy="259080"/>
    <xdr:sp macro="" textlink="">
      <xdr:nvSpPr>
        <xdr:cNvPr id="222" name="テキスト ボックス 221"/>
        <xdr:cNvSpPr txBox="1"/>
      </xdr:nvSpPr>
      <xdr:spPr>
        <a:xfrm>
          <a:off x="166370" y="1573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4835" cy="259080"/>
    <xdr:sp macro="" textlink="">
      <xdr:nvSpPr>
        <xdr:cNvPr id="224" name="テキスト ボックス 223"/>
        <xdr:cNvSpPr txBox="1"/>
      </xdr:nvSpPr>
      <xdr:spPr>
        <a:xfrm>
          <a:off x="166370" y="15351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4835" cy="248920"/>
    <xdr:sp macro="" textlink="">
      <xdr:nvSpPr>
        <xdr:cNvPr id="226" name="テキスト ボックス 225"/>
        <xdr:cNvSpPr txBox="1"/>
      </xdr:nvSpPr>
      <xdr:spPr>
        <a:xfrm>
          <a:off x="166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63359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48285"/>
    <xdr:sp macro="" textlink="">
      <xdr:nvSpPr>
        <xdr:cNvPr id="229" name="扶助費最小値テキスト"/>
        <xdr:cNvSpPr txBox="1"/>
      </xdr:nvSpPr>
      <xdr:spPr>
        <a:xfrm>
          <a:off x="4686300" y="167773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144780</xdr:rowOff>
    </xdr:from>
    <xdr:ext cx="598805" cy="250190"/>
    <xdr:sp macro="" textlink="">
      <xdr:nvSpPr>
        <xdr:cNvPr id="231" name="扶助費最大値テキスト"/>
        <xdr:cNvSpPr txBox="1"/>
      </xdr:nvSpPr>
      <xdr:spPr>
        <a:xfrm>
          <a:off x="4686300" y="1540383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546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23495</xdr:rowOff>
    </xdr:from>
    <xdr:to xmlns:xdr="http://schemas.openxmlformats.org/drawingml/2006/spreadsheetDrawing">
      <xdr:col>24</xdr:col>
      <xdr:colOff>63500</xdr:colOff>
      <xdr:row>95</xdr:row>
      <xdr:rowOff>93980</xdr:rowOff>
    </xdr:to>
    <xdr:cxnSp macro="">
      <xdr:nvCxnSpPr>
        <xdr:cNvPr id="233" name="直線コネクタ 232"/>
        <xdr:cNvCxnSpPr/>
      </xdr:nvCxnSpPr>
      <xdr:spPr>
        <a:xfrm flipV="1">
          <a:off x="3797300" y="1631124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52070</xdr:rowOff>
    </xdr:from>
    <xdr:ext cx="598805" cy="251460"/>
    <xdr:sp macro="" textlink="">
      <xdr:nvSpPr>
        <xdr:cNvPr id="234" name="扶助費平均値テキスト"/>
        <xdr:cNvSpPr txBox="1"/>
      </xdr:nvSpPr>
      <xdr:spPr>
        <a:xfrm>
          <a:off x="4686300" y="1633982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5847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93980</xdr:rowOff>
    </xdr:from>
    <xdr:to xmlns:xdr="http://schemas.openxmlformats.org/drawingml/2006/spreadsheetDrawing">
      <xdr:col>19</xdr:col>
      <xdr:colOff>177800</xdr:colOff>
      <xdr:row>95</xdr:row>
      <xdr:rowOff>145415</xdr:rowOff>
    </xdr:to>
    <xdr:cxnSp macro="">
      <xdr:nvCxnSpPr>
        <xdr:cNvPr id="236" name="直線コネクタ 235"/>
        <xdr:cNvCxnSpPr/>
      </xdr:nvCxnSpPr>
      <xdr:spPr>
        <a:xfrm flipV="1">
          <a:off x="2908300" y="163817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746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33655</xdr:rowOff>
    </xdr:from>
    <xdr:ext cx="588010" cy="258445"/>
    <xdr:sp macro="" textlink="">
      <xdr:nvSpPr>
        <xdr:cNvPr id="238" name="テキスト ボックス 237"/>
        <xdr:cNvSpPr txBox="1"/>
      </xdr:nvSpPr>
      <xdr:spPr>
        <a:xfrm>
          <a:off x="3497580" y="1649285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10160</xdr:rowOff>
    </xdr:from>
    <xdr:to xmlns:xdr="http://schemas.openxmlformats.org/drawingml/2006/spreadsheetDrawing">
      <xdr:col>15</xdr:col>
      <xdr:colOff>50800</xdr:colOff>
      <xdr:row>95</xdr:row>
      <xdr:rowOff>145415</xdr:rowOff>
    </xdr:to>
    <xdr:cxnSp macro="">
      <xdr:nvCxnSpPr>
        <xdr:cNvPr id="239" name="直線コネクタ 238"/>
        <xdr:cNvCxnSpPr/>
      </xdr:nvCxnSpPr>
      <xdr:spPr>
        <a:xfrm>
          <a:off x="2019300" y="1629791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103505</xdr:rowOff>
    </xdr:from>
    <xdr:ext cx="588010" cy="259080"/>
    <xdr:sp macro="" textlink="">
      <xdr:nvSpPr>
        <xdr:cNvPr id="241" name="テキスト ボックス 240"/>
        <xdr:cNvSpPr txBox="1"/>
      </xdr:nvSpPr>
      <xdr:spPr>
        <a:xfrm>
          <a:off x="2608580" y="1656270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10160</xdr:rowOff>
    </xdr:from>
    <xdr:to xmlns:xdr="http://schemas.openxmlformats.org/drawingml/2006/spreadsheetDrawing">
      <xdr:col>10</xdr:col>
      <xdr:colOff>114300</xdr:colOff>
      <xdr:row>96</xdr:row>
      <xdr:rowOff>111125</xdr:rowOff>
    </xdr:to>
    <xdr:cxnSp macro="">
      <xdr:nvCxnSpPr>
        <xdr:cNvPr id="242" name="直線コネクタ 241"/>
        <xdr:cNvCxnSpPr/>
      </xdr:nvCxnSpPr>
      <xdr:spPr>
        <a:xfrm flipV="1">
          <a:off x="1130300" y="16297910"/>
          <a:ext cx="8890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968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23495</xdr:rowOff>
    </xdr:from>
    <xdr:ext cx="588010" cy="259080"/>
    <xdr:sp macro="" textlink="">
      <xdr:nvSpPr>
        <xdr:cNvPr id="244" name="テキスト ボックス 243"/>
        <xdr:cNvSpPr txBox="1"/>
      </xdr:nvSpPr>
      <xdr:spPr>
        <a:xfrm>
          <a:off x="1719580" y="1648269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5" name="フローチャート: 判断 244"/>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88010" cy="251460"/>
    <xdr:sp macro="" textlink="">
      <xdr:nvSpPr>
        <xdr:cNvPr id="246" name="テキスト ボックス 245"/>
        <xdr:cNvSpPr txBox="1"/>
      </xdr:nvSpPr>
      <xdr:spPr>
        <a:xfrm>
          <a:off x="830580" y="166598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144145</xdr:rowOff>
    </xdr:from>
    <xdr:to xmlns:xdr="http://schemas.openxmlformats.org/drawingml/2006/spreadsheetDrawing">
      <xdr:col>24</xdr:col>
      <xdr:colOff>114300</xdr:colOff>
      <xdr:row>95</xdr:row>
      <xdr:rowOff>74930</xdr:rowOff>
    </xdr:to>
    <xdr:sp macro="" textlink="">
      <xdr:nvSpPr>
        <xdr:cNvPr id="252" name="楕円 251"/>
        <xdr:cNvSpPr/>
      </xdr:nvSpPr>
      <xdr:spPr>
        <a:xfrm>
          <a:off x="4584700" y="16260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167005</xdr:rowOff>
    </xdr:from>
    <xdr:ext cx="598805" cy="250825"/>
    <xdr:sp macro="" textlink="">
      <xdr:nvSpPr>
        <xdr:cNvPr id="253" name="扶助費該当値テキスト"/>
        <xdr:cNvSpPr txBox="1"/>
      </xdr:nvSpPr>
      <xdr:spPr>
        <a:xfrm>
          <a:off x="4686300" y="161118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43180</xdr:rowOff>
    </xdr:from>
    <xdr:to xmlns:xdr="http://schemas.openxmlformats.org/drawingml/2006/spreadsheetDrawing">
      <xdr:col>20</xdr:col>
      <xdr:colOff>38100</xdr:colOff>
      <xdr:row>95</xdr:row>
      <xdr:rowOff>144780</xdr:rowOff>
    </xdr:to>
    <xdr:sp macro="" textlink="">
      <xdr:nvSpPr>
        <xdr:cNvPr id="254" name="楕円 253"/>
        <xdr:cNvSpPr/>
      </xdr:nvSpPr>
      <xdr:spPr>
        <a:xfrm>
          <a:off x="3746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161290</xdr:rowOff>
    </xdr:from>
    <xdr:ext cx="588010" cy="259080"/>
    <xdr:sp macro="" textlink="">
      <xdr:nvSpPr>
        <xdr:cNvPr id="255" name="テキスト ボックス 254"/>
        <xdr:cNvSpPr txBox="1"/>
      </xdr:nvSpPr>
      <xdr:spPr>
        <a:xfrm>
          <a:off x="3497580" y="1610614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94615</xdr:rowOff>
    </xdr:from>
    <xdr:to xmlns:xdr="http://schemas.openxmlformats.org/drawingml/2006/spreadsheetDrawing">
      <xdr:col>15</xdr:col>
      <xdr:colOff>101600</xdr:colOff>
      <xdr:row>96</xdr:row>
      <xdr:rowOff>24765</xdr:rowOff>
    </xdr:to>
    <xdr:sp macro="" textlink="">
      <xdr:nvSpPr>
        <xdr:cNvPr id="256" name="楕円 255"/>
        <xdr:cNvSpPr/>
      </xdr:nvSpPr>
      <xdr:spPr>
        <a:xfrm>
          <a:off x="2857500" y="1638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41275</xdr:rowOff>
    </xdr:from>
    <xdr:ext cx="588010" cy="250825"/>
    <xdr:sp macro="" textlink="">
      <xdr:nvSpPr>
        <xdr:cNvPr id="257" name="テキスト ボックス 256"/>
        <xdr:cNvSpPr txBox="1"/>
      </xdr:nvSpPr>
      <xdr:spPr>
        <a:xfrm>
          <a:off x="2608580" y="1615757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130810</xdr:rowOff>
    </xdr:from>
    <xdr:to xmlns:xdr="http://schemas.openxmlformats.org/drawingml/2006/spreadsheetDrawing">
      <xdr:col>10</xdr:col>
      <xdr:colOff>165100</xdr:colOff>
      <xdr:row>95</xdr:row>
      <xdr:rowOff>60960</xdr:rowOff>
    </xdr:to>
    <xdr:sp macro="" textlink="">
      <xdr:nvSpPr>
        <xdr:cNvPr id="258" name="楕円 257"/>
        <xdr:cNvSpPr/>
      </xdr:nvSpPr>
      <xdr:spPr>
        <a:xfrm>
          <a:off x="196850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77470</xdr:rowOff>
    </xdr:from>
    <xdr:ext cx="588010" cy="248920"/>
    <xdr:sp macro="" textlink="">
      <xdr:nvSpPr>
        <xdr:cNvPr id="259" name="テキスト ボックス 258"/>
        <xdr:cNvSpPr txBox="1"/>
      </xdr:nvSpPr>
      <xdr:spPr>
        <a:xfrm>
          <a:off x="1719580" y="16022320"/>
          <a:ext cx="588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60" name="楕円 259"/>
        <xdr:cNvSpPr/>
      </xdr:nvSpPr>
      <xdr:spPr>
        <a:xfrm>
          <a:off x="1079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6985</xdr:rowOff>
    </xdr:from>
    <xdr:ext cx="588010" cy="250825"/>
    <xdr:sp macro="" textlink="">
      <xdr:nvSpPr>
        <xdr:cNvPr id="261" name="テキスト ボックス 260"/>
        <xdr:cNvSpPr txBox="1"/>
      </xdr:nvSpPr>
      <xdr:spPr>
        <a:xfrm>
          <a:off x="830580" y="1629473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090" cy="217170"/>
    <xdr:sp macro="" textlink="">
      <xdr:nvSpPr>
        <xdr:cNvPr id="270" name="テキスト ボックス 269"/>
        <xdr:cNvSpPr txBox="1"/>
      </xdr:nvSpPr>
      <xdr:spPr>
        <a:xfrm>
          <a:off x="6565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8125" cy="259080"/>
    <xdr:sp macro="" textlink="">
      <xdr:nvSpPr>
        <xdr:cNvPr id="273" name="テキスト ボックス 272"/>
        <xdr:cNvSpPr txBox="1"/>
      </xdr:nvSpPr>
      <xdr:spPr>
        <a:xfrm>
          <a:off x="6355080" y="6643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84835" cy="250825"/>
    <xdr:sp macro="" textlink="">
      <xdr:nvSpPr>
        <xdr:cNvPr id="275" name="テキスト ボックス 274"/>
        <xdr:cNvSpPr txBox="1"/>
      </xdr:nvSpPr>
      <xdr:spPr>
        <a:xfrm>
          <a:off x="6008370" y="631634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4835" cy="259080"/>
    <xdr:sp macro="" textlink="">
      <xdr:nvSpPr>
        <xdr:cNvPr id="277" name="テキスト ボックス 276"/>
        <xdr:cNvSpPr txBox="1"/>
      </xdr:nvSpPr>
      <xdr:spPr>
        <a:xfrm>
          <a:off x="6008370" y="5989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4835" cy="251460"/>
    <xdr:sp macro="" textlink="">
      <xdr:nvSpPr>
        <xdr:cNvPr id="279" name="テキスト ボックス 278"/>
        <xdr:cNvSpPr txBox="1"/>
      </xdr:nvSpPr>
      <xdr:spPr>
        <a:xfrm>
          <a:off x="6008370" y="5664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4835" cy="258445"/>
    <xdr:sp macro="" textlink="">
      <xdr:nvSpPr>
        <xdr:cNvPr id="281" name="テキスト ボックス 280"/>
        <xdr:cNvSpPr txBox="1"/>
      </xdr:nvSpPr>
      <xdr:spPr>
        <a:xfrm>
          <a:off x="6008370" y="5337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4835" cy="259080"/>
    <xdr:sp macro="" textlink="">
      <xdr:nvSpPr>
        <xdr:cNvPr id="283" name="テキスト ボックス 282"/>
        <xdr:cNvSpPr txBox="1"/>
      </xdr:nvSpPr>
      <xdr:spPr>
        <a:xfrm>
          <a:off x="6008370" y="5010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4835" cy="248920"/>
    <xdr:sp macro="" textlink="">
      <xdr:nvSpPr>
        <xdr:cNvPr id="285" name="テキスト ボックス 284"/>
        <xdr:cNvSpPr txBox="1"/>
      </xdr:nvSpPr>
      <xdr:spPr>
        <a:xfrm>
          <a:off x="6008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132715</xdr:rowOff>
    </xdr:from>
    <xdr:to xmlns:xdr="http://schemas.openxmlformats.org/drawingml/2006/spreadsheetDrawing">
      <xdr:col>54</xdr:col>
      <xdr:colOff>189865</xdr:colOff>
      <xdr:row>39</xdr:row>
      <xdr:rowOff>30480</xdr:rowOff>
    </xdr:to>
    <xdr:cxnSp macro="">
      <xdr:nvCxnSpPr>
        <xdr:cNvPr id="287" name="直線コネクタ 286"/>
        <xdr:cNvCxnSpPr/>
      </xdr:nvCxnSpPr>
      <xdr:spPr>
        <a:xfrm flipV="1">
          <a:off x="10475595" y="51047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34290</xdr:rowOff>
    </xdr:from>
    <xdr:ext cx="534670" cy="259080"/>
    <xdr:sp macro="" textlink="">
      <xdr:nvSpPr>
        <xdr:cNvPr id="288" name="補助費等最小値テキスト"/>
        <xdr:cNvSpPr txBox="1"/>
      </xdr:nvSpPr>
      <xdr:spPr>
        <a:xfrm>
          <a:off x="10528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30480</xdr:rowOff>
    </xdr:from>
    <xdr:to xmlns:xdr="http://schemas.openxmlformats.org/drawingml/2006/spreadsheetDrawing">
      <xdr:col>55</xdr:col>
      <xdr:colOff>88900</xdr:colOff>
      <xdr:row>39</xdr:row>
      <xdr:rowOff>30480</xdr:rowOff>
    </xdr:to>
    <xdr:cxnSp macro="">
      <xdr:nvCxnSpPr>
        <xdr:cNvPr id="289" name="直線コネクタ 288"/>
        <xdr:cNvCxnSpPr/>
      </xdr:nvCxnSpPr>
      <xdr:spPr>
        <a:xfrm>
          <a:off x="10388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79375</xdr:rowOff>
    </xdr:from>
    <xdr:ext cx="598805" cy="258445"/>
    <xdr:sp macro="" textlink="">
      <xdr:nvSpPr>
        <xdr:cNvPr id="290" name="補助費等最大値テキスト"/>
        <xdr:cNvSpPr txBox="1"/>
      </xdr:nvSpPr>
      <xdr:spPr>
        <a:xfrm>
          <a:off x="10528300" y="487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132715</xdr:rowOff>
    </xdr:from>
    <xdr:to xmlns:xdr="http://schemas.openxmlformats.org/drawingml/2006/spreadsheetDrawing">
      <xdr:col>55</xdr:col>
      <xdr:colOff>88900</xdr:colOff>
      <xdr:row>29</xdr:row>
      <xdr:rowOff>132715</xdr:rowOff>
    </xdr:to>
    <xdr:cxnSp macro="">
      <xdr:nvCxnSpPr>
        <xdr:cNvPr id="291" name="直線コネクタ 290"/>
        <xdr:cNvCxnSpPr/>
      </xdr:nvCxnSpPr>
      <xdr:spPr>
        <a:xfrm>
          <a:off x="10388600" y="510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88265</xdr:rowOff>
    </xdr:from>
    <xdr:to xmlns:xdr="http://schemas.openxmlformats.org/drawingml/2006/spreadsheetDrawing">
      <xdr:col>55</xdr:col>
      <xdr:colOff>0</xdr:colOff>
      <xdr:row>37</xdr:row>
      <xdr:rowOff>135255</xdr:rowOff>
    </xdr:to>
    <xdr:cxnSp macro="">
      <xdr:nvCxnSpPr>
        <xdr:cNvPr id="292" name="直線コネクタ 291"/>
        <xdr:cNvCxnSpPr/>
      </xdr:nvCxnSpPr>
      <xdr:spPr>
        <a:xfrm flipV="1">
          <a:off x="9639300" y="643191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26035</xdr:rowOff>
    </xdr:from>
    <xdr:ext cx="598805" cy="259080"/>
    <xdr:sp macro="" textlink="">
      <xdr:nvSpPr>
        <xdr:cNvPr id="293" name="補助費等平均値テキスト"/>
        <xdr:cNvSpPr txBox="1"/>
      </xdr:nvSpPr>
      <xdr:spPr>
        <a:xfrm>
          <a:off x="10528300" y="6369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47625</xdr:rowOff>
    </xdr:from>
    <xdr:to xmlns:xdr="http://schemas.openxmlformats.org/drawingml/2006/spreadsheetDrawing">
      <xdr:col>55</xdr:col>
      <xdr:colOff>50800</xdr:colOff>
      <xdr:row>37</xdr:row>
      <xdr:rowOff>149225</xdr:rowOff>
    </xdr:to>
    <xdr:sp macro="" textlink="">
      <xdr:nvSpPr>
        <xdr:cNvPr id="294" name="フローチャート: 判断 293"/>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135255</xdr:rowOff>
    </xdr:from>
    <xdr:to xmlns:xdr="http://schemas.openxmlformats.org/drawingml/2006/spreadsheetDrawing">
      <xdr:col>50</xdr:col>
      <xdr:colOff>114300</xdr:colOff>
      <xdr:row>38</xdr:row>
      <xdr:rowOff>3810</xdr:rowOff>
    </xdr:to>
    <xdr:cxnSp macro="">
      <xdr:nvCxnSpPr>
        <xdr:cNvPr id="295" name="直線コネクタ 294"/>
        <xdr:cNvCxnSpPr/>
      </xdr:nvCxnSpPr>
      <xdr:spPr>
        <a:xfrm flipV="1">
          <a:off x="8750300" y="6478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46355</xdr:rowOff>
    </xdr:from>
    <xdr:to xmlns:xdr="http://schemas.openxmlformats.org/drawingml/2006/spreadsheetDrawing">
      <xdr:col>50</xdr:col>
      <xdr:colOff>165100</xdr:colOff>
      <xdr:row>37</xdr:row>
      <xdr:rowOff>147955</xdr:rowOff>
    </xdr:to>
    <xdr:sp macro="" textlink="">
      <xdr:nvSpPr>
        <xdr:cNvPr id="296" name="フローチャート: 判断 295"/>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164465</xdr:rowOff>
    </xdr:from>
    <xdr:ext cx="588010" cy="259080"/>
    <xdr:sp macro="" textlink="">
      <xdr:nvSpPr>
        <xdr:cNvPr id="297" name="テキスト ボックス 296"/>
        <xdr:cNvSpPr txBox="1"/>
      </xdr:nvSpPr>
      <xdr:spPr>
        <a:xfrm>
          <a:off x="9339580" y="616521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3810</xdr:rowOff>
    </xdr:from>
    <xdr:to xmlns:xdr="http://schemas.openxmlformats.org/drawingml/2006/spreadsheetDrawing">
      <xdr:col>45</xdr:col>
      <xdr:colOff>177800</xdr:colOff>
      <xdr:row>38</xdr:row>
      <xdr:rowOff>23495</xdr:rowOff>
    </xdr:to>
    <xdr:cxnSp macro="">
      <xdr:nvCxnSpPr>
        <xdr:cNvPr id="298" name="直線コネクタ 297"/>
        <xdr:cNvCxnSpPr/>
      </xdr:nvCxnSpPr>
      <xdr:spPr>
        <a:xfrm flipV="1">
          <a:off x="7861300" y="65189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50800</xdr:rowOff>
    </xdr:from>
    <xdr:to xmlns:xdr="http://schemas.openxmlformats.org/drawingml/2006/spreadsheetDrawing">
      <xdr:col>46</xdr:col>
      <xdr:colOff>38100</xdr:colOff>
      <xdr:row>37</xdr:row>
      <xdr:rowOff>152400</xdr:rowOff>
    </xdr:to>
    <xdr:sp macro="" textlink="">
      <xdr:nvSpPr>
        <xdr:cNvPr id="299" name="フローチャート: 判断 298"/>
        <xdr:cNvSpPr/>
      </xdr:nvSpPr>
      <xdr:spPr>
        <a:xfrm>
          <a:off x="8699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168910</xdr:rowOff>
    </xdr:from>
    <xdr:ext cx="588010" cy="248920"/>
    <xdr:sp macro="" textlink="">
      <xdr:nvSpPr>
        <xdr:cNvPr id="300" name="テキスト ボックス 299"/>
        <xdr:cNvSpPr txBox="1"/>
      </xdr:nvSpPr>
      <xdr:spPr>
        <a:xfrm>
          <a:off x="8450580" y="6169660"/>
          <a:ext cx="588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161925</xdr:rowOff>
    </xdr:from>
    <xdr:to xmlns:xdr="http://schemas.openxmlformats.org/drawingml/2006/spreadsheetDrawing">
      <xdr:col>41</xdr:col>
      <xdr:colOff>50800</xdr:colOff>
      <xdr:row>38</xdr:row>
      <xdr:rowOff>23495</xdr:rowOff>
    </xdr:to>
    <xdr:cxnSp macro="">
      <xdr:nvCxnSpPr>
        <xdr:cNvPr id="301" name="直線コネクタ 300"/>
        <xdr:cNvCxnSpPr/>
      </xdr:nvCxnSpPr>
      <xdr:spPr>
        <a:xfrm>
          <a:off x="6972300" y="6162675"/>
          <a:ext cx="8890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60325</xdr:rowOff>
    </xdr:from>
    <xdr:to xmlns:xdr="http://schemas.openxmlformats.org/drawingml/2006/spreadsheetDrawing">
      <xdr:col>41</xdr:col>
      <xdr:colOff>101600</xdr:colOff>
      <xdr:row>37</xdr:row>
      <xdr:rowOff>161925</xdr:rowOff>
    </xdr:to>
    <xdr:sp macro="" textlink="">
      <xdr:nvSpPr>
        <xdr:cNvPr id="302" name="フローチャート: 判断 301"/>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6985</xdr:rowOff>
    </xdr:from>
    <xdr:ext cx="588010" cy="250825"/>
    <xdr:sp macro="" textlink="">
      <xdr:nvSpPr>
        <xdr:cNvPr id="303" name="テキスト ボックス 302"/>
        <xdr:cNvSpPr txBox="1"/>
      </xdr:nvSpPr>
      <xdr:spPr>
        <a:xfrm>
          <a:off x="7561580" y="617918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80645</xdr:rowOff>
    </xdr:from>
    <xdr:to xmlns:xdr="http://schemas.openxmlformats.org/drawingml/2006/spreadsheetDrawing">
      <xdr:col>36</xdr:col>
      <xdr:colOff>165100</xdr:colOff>
      <xdr:row>36</xdr:row>
      <xdr:rowOff>10795</xdr:rowOff>
    </xdr:to>
    <xdr:sp macro="" textlink="">
      <xdr:nvSpPr>
        <xdr:cNvPr id="304" name="フローチャート: 判断 303"/>
        <xdr:cNvSpPr/>
      </xdr:nvSpPr>
      <xdr:spPr>
        <a:xfrm>
          <a:off x="6921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27305</xdr:rowOff>
    </xdr:from>
    <xdr:ext cx="588010" cy="259080"/>
    <xdr:sp macro="" textlink="">
      <xdr:nvSpPr>
        <xdr:cNvPr id="305" name="テキスト ボックス 304"/>
        <xdr:cNvSpPr txBox="1"/>
      </xdr:nvSpPr>
      <xdr:spPr>
        <a:xfrm>
          <a:off x="6672580" y="585660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37465</xdr:rowOff>
    </xdr:from>
    <xdr:to xmlns:xdr="http://schemas.openxmlformats.org/drawingml/2006/spreadsheetDrawing">
      <xdr:col>55</xdr:col>
      <xdr:colOff>50800</xdr:colOff>
      <xdr:row>37</xdr:row>
      <xdr:rowOff>139065</xdr:rowOff>
    </xdr:to>
    <xdr:sp macro="" textlink="">
      <xdr:nvSpPr>
        <xdr:cNvPr id="311" name="楕円 310"/>
        <xdr:cNvSpPr/>
      </xdr:nvSpPr>
      <xdr:spPr>
        <a:xfrm>
          <a:off x="10426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60325</xdr:rowOff>
    </xdr:from>
    <xdr:ext cx="598805" cy="259080"/>
    <xdr:sp macro="" textlink="">
      <xdr:nvSpPr>
        <xdr:cNvPr id="312" name="補助費等該当値テキスト"/>
        <xdr:cNvSpPr txBox="1"/>
      </xdr:nvSpPr>
      <xdr:spPr>
        <a:xfrm>
          <a:off x="10528300" y="6232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84455</xdr:rowOff>
    </xdr:from>
    <xdr:to xmlns:xdr="http://schemas.openxmlformats.org/drawingml/2006/spreadsheetDrawing">
      <xdr:col>50</xdr:col>
      <xdr:colOff>165100</xdr:colOff>
      <xdr:row>38</xdr:row>
      <xdr:rowOff>14605</xdr:rowOff>
    </xdr:to>
    <xdr:sp macro="" textlink="">
      <xdr:nvSpPr>
        <xdr:cNvPr id="313" name="楕円 312"/>
        <xdr:cNvSpPr/>
      </xdr:nvSpPr>
      <xdr:spPr>
        <a:xfrm>
          <a:off x="9588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6350</xdr:rowOff>
    </xdr:from>
    <xdr:ext cx="523875" cy="251460"/>
    <xdr:sp macro="" textlink="">
      <xdr:nvSpPr>
        <xdr:cNvPr id="314" name="テキスト ボックス 313"/>
        <xdr:cNvSpPr txBox="1"/>
      </xdr:nvSpPr>
      <xdr:spPr>
        <a:xfrm>
          <a:off x="9371965" y="652145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124460</xdr:rowOff>
    </xdr:from>
    <xdr:to xmlns:xdr="http://schemas.openxmlformats.org/drawingml/2006/spreadsheetDrawing">
      <xdr:col>46</xdr:col>
      <xdr:colOff>38100</xdr:colOff>
      <xdr:row>38</xdr:row>
      <xdr:rowOff>54610</xdr:rowOff>
    </xdr:to>
    <xdr:sp macro="" textlink="">
      <xdr:nvSpPr>
        <xdr:cNvPr id="315" name="楕円 314"/>
        <xdr:cNvSpPr/>
      </xdr:nvSpPr>
      <xdr:spPr>
        <a:xfrm>
          <a:off x="8699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45720</xdr:rowOff>
    </xdr:from>
    <xdr:ext cx="523875" cy="259080"/>
    <xdr:sp macro="" textlink="">
      <xdr:nvSpPr>
        <xdr:cNvPr id="316" name="テキスト ボックス 315"/>
        <xdr:cNvSpPr txBox="1"/>
      </xdr:nvSpPr>
      <xdr:spPr>
        <a:xfrm>
          <a:off x="8482965" y="65608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144145</xdr:rowOff>
    </xdr:from>
    <xdr:to xmlns:xdr="http://schemas.openxmlformats.org/drawingml/2006/spreadsheetDrawing">
      <xdr:col>41</xdr:col>
      <xdr:colOff>101600</xdr:colOff>
      <xdr:row>38</xdr:row>
      <xdr:rowOff>74930</xdr:rowOff>
    </xdr:to>
    <xdr:sp macro="" textlink="">
      <xdr:nvSpPr>
        <xdr:cNvPr id="317" name="楕円 316"/>
        <xdr:cNvSpPr/>
      </xdr:nvSpPr>
      <xdr:spPr>
        <a:xfrm>
          <a:off x="7810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65405</xdr:rowOff>
    </xdr:from>
    <xdr:ext cx="523875" cy="249555"/>
    <xdr:sp macro="" textlink="">
      <xdr:nvSpPr>
        <xdr:cNvPr id="318" name="テキスト ボックス 317"/>
        <xdr:cNvSpPr txBox="1"/>
      </xdr:nvSpPr>
      <xdr:spPr>
        <a:xfrm>
          <a:off x="7593965" y="658050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111125</xdr:rowOff>
    </xdr:from>
    <xdr:to xmlns:xdr="http://schemas.openxmlformats.org/drawingml/2006/spreadsheetDrawing">
      <xdr:col>36</xdr:col>
      <xdr:colOff>165100</xdr:colOff>
      <xdr:row>36</xdr:row>
      <xdr:rowOff>41275</xdr:rowOff>
    </xdr:to>
    <xdr:sp macro="" textlink="">
      <xdr:nvSpPr>
        <xdr:cNvPr id="319" name="楕円 318"/>
        <xdr:cNvSpPr/>
      </xdr:nvSpPr>
      <xdr:spPr>
        <a:xfrm>
          <a:off x="692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32385</xdr:rowOff>
    </xdr:from>
    <xdr:ext cx="588010" cy="248285"/>
    <xdr:sp macro="" textlink="">
      <xdr:nvSpPr>
        <xdr:cNvPr id="320" name="テキスト ボックス 319"/>
        <xdr:cNvSpPr txBox="1"/>
      </xdr:nvSpPr>
      <xdr:spPr>
        <a:xfrm>
          <a:off x="6672580" y="6204585"/>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090" cy="217170"/>
    <xdr:sp macro="" textlink="">
      <xdr:nvSpPr>
        <xdr:cNvPr id="329" name="テキスト ボックス 328"/>
        <xdr:cNvSpPr txBox="1"/>
      </xdr:nvSpPr>
      <xdr:spPr>
        <a:xfrm>
          <a:off x="6565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8125" cy="248920"/>
    <xdr:sp macro="" textlink="">
      <xdr:nvSpPr>
        <xdr:cNvPr id="332" name="テキスト ボックス 331"/>
        <xdr:cNvSpPr txBox="1"/>
      </xdr:nvSpPr>
      <xdr:spPr>
        <a:xfrm>
          <a:off x="6355080" y="9941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4835" cy="248920"/>
    <xdr:sp macro="" textlink="">
      <xdr:nvSpPr>
        <xdr:cNvPr id="334" name="テキスト ボックス 333"/>
        <xdr:cNvSpPr txBox="1"/>
      </xdr:nvSpPr>
      <xdr:spPr>
        <a:xfrm>
          <a:off x="6008370" y="9484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4835" cy="248920"/>
    <xdr:sp macro="" textlink="">
      <xdr:nvSpPr>
        <xdr:cNvPr id="336" name="テキスト ボックス 335"/>
        <xdr:cNvSpPr txBox="1"/>
      </xdr:nvSpPr>
      <xdr:spPr>
        <a:xfrm>
          <a:off x="6008370" y="9027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4835" cy="248920"/>
    <xdr:sp macro="" textlink="">
      <xdr:nvSpPr>
        <xdr:cNvPr id="338" name="テキスト ボックス 337"/>
        <xdr:cNvSpPr txBox="1"/>
      </xdr:nvSpPr>
      <xdr:spPr>
        <a:xfrm>
          <a:off x="6008370" y="8569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835" cy="248920"/>
    <xdr:sp macro="" textlink="">
      <xdr:nvSpPr>
        <xdr:cNvPr id="340" name="テキスト ボックス 339"/>
        <xdr:cNvSpPr txBox="1"/>
      </xdr:nvSpPr>
      <xdr:spPr>
        <a:xfrm>
          <a:off x="6008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13335</xdr:rowOff>
    </xdr:from>
    <xdr:to xmlns:xdr="http://schemas.openxmlformats.org/drawingml/2006/spreadsheetDrawing">
      <xdr:col>54</xdr:col>
      <xdr:colOff>189865</xdr:colOff>
      <xdr:row>58</xdr:row>
      <xdr:rowOff>27305</xdr:rowOff>
    </xdr:to>
    <xdr:cxnSp macro="">
      <xdr:nvCxnSpPr>
        <xdr:cNvPr id="342" name="直線コネクタ 341"/>
        <xdr:cNvCxnSpPr/>
      </xdr:nvCxnSpPr>
      <xdr:spPr>
        <a:xfrm flipV="1">
          <a:off x="10475595" y="875728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31115</xdr:rowOff>
    </xdr:from>
    <xdr:ext cx="534670" cy="249555"/>
    <xdr:sp macro="" textlink="">
      <xdr:nvSpPr>
        <xdr:cNvPr id="343" name="普通建設事業費最小値テキスト"/>
        <xdr:cNvSpPr txBox="1"/>
      </xdr:nvSpPr>
      <xdr:spPr>
        <a:xfrm>
          <a:off x="10528300" y="99752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27305</xdr:rowOff>
    </xdr:from>
    <xdr:to xmlns:xdr="http://schemas.openxmlformats.org/drawingml/2006/spreadsheetDrawing">
      <xdr:col>55</xdr:col>
      <xdr:colOff>88900</xdr:colOff>
      <xdr:row>58</xdr:row>
      <xdr:rowOff>27305</xdr:rowOff>
    </xdr:to>
    <xdr:cxnSp macro="">
      <xdr:nvCxnSpPr>
        <xdr:cNvPr id="344" name="直線コネクタ 343"/>
        <xdr:cNvCxnSpPr/>
      </xdr:nvCxnSpPr>
      <xdr:spPr>
        <a:xfrm>
          <a:off x="10388600" y="997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132080</xdr:rowOff>
    </xdr:from>
    <xdr:ext cx="598805" cy="251460"/>
    <xdr:sp macro="" textlink="">
      <xdr:nvSpPr>
        <xdr:cNvPr id="345" name="普通建設事業費最大値テキスト"/>
        <xdr:cNvSpPr txBox="1"/>
      </xdr:nvSpPr>
      <xdr:spPr>
        <a:xfrm>
          <a:off x="10528300" y="8533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13335</xdr:rowOff>
    </xdr:from>
    <xdr:to xmlns:xdr="http://schemas.openxmlformats.org/drawingml/2006/spreadsheetDrawing">
      <xdr:col>55</xdr:col>
      <xdr:colOff>88900</xdr:colOff>
      <xdr:row>51</xdr:row>
      <xdr:rowOff>13335</xdr:rowOff>
    </xdr:to>
    <xdr:cxnSp macro="">
      <xdr:nvCxnSpPr>
        <xdr:cNvPr id="346" name="直線コネクタ 345"/>
        <xdr:cNvCxnSpPr/>
      </xdr:nvCxnSpPr>
      <xdr:spPr>
        <a:xfrm>
          <a:off x="10388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111760</xdr:rowOff>
    </xdr:from>
    <xdr:to xmlns:xdr="http://schemas.openxmlformats.org/drawingml/2006/spreadsheetDrawing">
      <xdr:col>55</xdr:col>
      <xdr:colOff>0</xdr:colOff>
      <xdr:row>56</xdr:row>
      <xdr:rowOff>19050</xdr:rowOff>
    </xdr:to>
    <xdr:cxnSp macro="">
      <xdr:nvCxnSpPr>
        <xdr:cNvPr id="347" name="直線コネクタ 346"/>
        <xdr:cNvCxnSpPr/>
      </xdr:nvCxnSpPr>
      <xdr:spPr>
        <a:xfrm flipV="1">
          <a:off x="9639300" y="9198610"/>
          <a:ext cx="83820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132080</xdr:rowOff>
    </xdr:from>
    <xdr:ext cx="534670" cy="251460"/>
    <xdr:sp macro="" textlink="">
      <xdr:nvSpPr>
        <xdr:cNvPr id="348" name="普通建設事業費平均値テキスト"/>
        <xdr:cNvSpPr txBox="1"/>
      </xdr:nvSpPr>
      <xdr:spPr>
        <a:xfrm>
          <a:off x="10528300" y="95618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152400</xdr:rowOff>
    </xdr:from>
    <xdr:to xmlns:xdr="http://schemas.openxmlformats.org/drawingml/2006/spreadsheetDrawing">
      <xdr:col>55</xdr:col>
      <xdr:colOff>50800</xdr:colOff>
      <xdr:row>56</xdr:row>
      <xdr:rowOff>82550</xdr:rowOff>
    </xdr:to>
    <xdr:sp macro="" textlink="">
      <xdr:nvSpPr>
        <xdr:cNvPr id="349" name="フローチャート: 判断 348"/>
        <xdr:cNvSpPr/>
      </xdr:nvSpPr>
      <xdr:spPr>
        <a:xfrm>
          <a:off x="104267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119380</xdr:rowOff>
    </xdr:from>
    <xdr:to xmlns:xdr="http://schemas.openxmlformats.org/drawingml/2006/spreadsheetDrawing">
      <xdr:col>50</xdr:col>
      <xdr:colOff>114300</xdr:colOff>
      <xdr:row>56</xdr:row>
      <xdr:rowOff>19050</xdr:rowOff>
    </xdr:to>
    <xdr:cxnSp macro="">
      <xdr:nvCxnSpPr>
        <xdr:cNvPr id="350" name="直線コネクタ 349"/>
        <xdr:cNvCxnSpPr/>
      </xdr:nvCxnSpPr>
      <xdr:spPr>
        <a:xfrm>
          <a:off x="8750300" y="954913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8890</xdr:rowOff>
    </xdr:from>
    <xdr:to xmlns:xdr="http://schemas.openxmlformats.org/drawingml/2006/spreadsheetDrawing">
      <xdr:col>50</xdr:col>
      <xdr:colOff>165100</xdr:colOff>
      <xdr:row>56</xdr:row>
      <xdr:rowOff>110490</xdr:rowOff>
    </xdr:to>
    <xdr:sp macro="" textlink="">
      <xdr:nvSpPr>
        <xdr:cNvPr id="351" name="フローチャート: 判断 350"/>
        <xdr:cNvSpPr/>
      </xdr:nvSpPr>
      <xdr:spPr>
        <a:xfrm>
          <a:off x="95885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101600</xdr:rowOff>
    </xdr:from>
    <xdr:ext cx="523875" cy="259080"/>
    <xdr:sp macro="" textlink="">
      <xdr:nvSpPr>
        <xdr:cNvPr id="352" name="テキスト ボックス 351"/>
        <xdr:cNvSpPr txBox="1"/>
      </xdr:nvSpPr>
      <xdr:spPr>
        <a:xfrm>
          <a:off x="9371965" y="97028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123190</xdr:rowOff>
    </xdr:from>
    <xdr:to xmlns:xdr="http://schemas.openxmlformats.org/drawingml/2006/spreadsheetDrawing">
      <xdr:col>45</xdr:col>
      <xdr:colOff>177800</xdr:colOff>
      <xdr:row>55</xdr:row>
      <xdr:rowOff>119380</xdr:rowOff>
    </xdr:to>
    <xdr:cxnSp macro="">
      <xdr:nvCxnSpPr>
        <xdr:cNvPr id="353" name="直線コネクタ 352"/>
        <xdr:cNvCxnSpPr/>
      </xdr:nvCxnSpPr>
      <xdr:spPr>
        <a:xfrm>
          <a:off x="7861300" y="8867140"/>
          <a:ext cx="889000" cy="681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40640</xdr:rowOff>
    </xdr:from>
    <xdr:to xmlns:xdr="http://schemas.openxmlformats.org/drawingml/2006/spreadsheetDrawing">
      <xdr:col>46</xdr:col>
      <xdr:colOff>38100</xdr:colOff>
      <xdr:row>56</xdr:row>
      <xdr:rowOff>141605</xdr:rowOff>
    </xdr:to>
    <xdr:sp macro="" textlink="">
      <xdr:nvSpPr>
        <xdr:cNvPr id="354" name="フローチャート: 判断 353"/>
        <xdr:cNvSpPr/>
      </xdr:nvSpPr>
      <xdr:spPr>
        <a:xfrm>
          <a:off x="8699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132715</xdr:rowOff>
    </xdr:from>
    <xdr:ext cx="523875" cy="250825"/>
    <xdr:sp macro="" textlink="">
      <xdr:nvSpPr>
        <xdr:cNvPr id="355" name="テキスト ボックス 354"/>
        <xdr:cNvSpPr txBox="1"/>
      </xdr:nvSpPr>
      <xdr:spPr>
        <a:xfrm>
          <a:off x="8482965" y="973391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156845</xdr:rowOff>
    </xdr:from>
    <xdr:to xmlns:xdr="http://schemas.openxmlformats.org/drawingml/2006/spreadsheetDrawing">
      <xdr:col>41</xdr:col>
      <xdr:colOff>50800</xdr:colOff>
      <xdr:row>51</xdr:row>
      <xdr:rowOff>123190</xdr:rowOff>
    </xdr:to>
    <xdr:cxnSp macro="">
      <xdr:nvCxnSpPr>
        <xdr:cNvPr id="356" name="直線コネクタ 355"/>
        <xdr:cNvCxnSpPr/>
      </xdr:nvCxnSpPr>
      <xdr:spPr>
        <a:xfrm>
          <a:off x="6972300" y="872934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161925</xdr:rowOff>
    </xdr:from>
    <xdr:to xmlns:xdr="http://schemas.openxmlformats.org/drawingml/2006/spreadsheetDrawing">
      <xdr:col>41</xdr:col>
      <xdr:colOff>101600</xdr:colOff>
      <xdr:row>56</xdr:row>
      <xdr:rowOff>92075</xdr:rowOff>
    </xdr:to>
    <xdr:sp macro="" textlink="">
      <xdr:nvSpPr>
        <xdr:cNvPr id="357" name="フローチャート: 判断 356"/>
        <xdr:cNvSpPr/>
      </xdr:nvSpPr>
      <xdr:spPr>
        <a:xfrm>
          <a:off x="7810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83185</xdr:rowOff>
    </xdr:from>
    <xdr:ext cx="523875" cy="259080"/>
    <xdr:sp macro="" textlink="">
      <xdr:nvSpPr>
        <xdr:cNvPr id="358" name="テキスト ボックス 357"/>
        <xdr:cNvSpPr txBox="1"/>
      </xdr:nvSpPr>
      <xdr:spPr>
        <a:xfrm>
          <a:off x="7593965" y="96843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8255</xdr:rowOff>
    </xdr:from>
    <xdr:to xmlns:xdr="http://schemas.openxmlformats.org/drawingml/2006/spreadsheetDrawing">
      <xdr:col>36</xdr:col>
      <xdr:colOff>165100</xdr:colOff>
      <xdr:row>56</xdr:row>
      <xdr:rowOff>109855</xdr:rowOff>
    </xdr:to>
    <xdr:sp macro="" textlink="">
      <xdr:nvSpPr>
        <xdr:cNvPr id="359" name="フローチャート: 判断 358"/>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100965</xdr:rowOff>
    </xdr:from>
    <xdr:ext cx="523875" cy="248285"/>
    <xdr:sp macro="" textlink="">
      <xdr:nvSpPr>
        <xdr:cNvPr id="360" name="テキスト ボックス 359"/>
        <xdr:cNvSpPr txBox="1"/>
      </xdr:nvSpPr>
      <xdr:spPr>
        <a:xfrm>
          <a:off x="6704965" y="970216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60960</xdr:rowOff>
    </xdr:from>
    <xdr:to xmlns:xdr="http://schemas.openxmlformats.org/drawingml/2006/spreadsheetDrawing">
      <xdr:col>55</xdr:col>
      <xdr:colOff>50800</xdr:colOff>
      <xdr:row>53</xdr:row>
      <xdr:rowOff>162560</xdr:rowOff>
    </xdr:to>
    <xdr:sp macro="" textlink="">
      <xdr:nvSpPr>
        <xdr:cNvPr id="366" name="楕円 365"/>
        <xdr:cNvSpPr/>
      </xdr:nvSpPr>
      <xdr:spPr>
        <a:xfrm>
          <a:off x="10426700" y="91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83820</xdr:rowOff>
    </xdr:from>
    <xdr:ext cx="598805" cy="259080"/>
    <xdr:sp macro="" textlink="">
      <xdr:nvSpPr>
        <xdr:cNvPr id="367" name="普通建設事業費該当値テキスト"/>
        <xdr:cNvSpPr txBox="1"/>
      </xdr:nvSpPr>
      <xdr:spPr>
        <a:xfrm>
          <a:off x="10528300" y="8999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139700</xdr:rowOff>
    </xdr:from>
    <xdr:to xmlns:xdr="http://schemas.openxmlformats.org/drawingml/2006/spreadsheetDrawing">
      <xdr:col>50</xdr:col>
      <xdr:colOff>165100</xdr:colOff>
      <xdr:row>56</xdr:row>
      <xdr:rowOff>69850</xdr:rowOff>
    </xdr:to>
    <xdr:sp macro="" textlink="">
      <xdr:nvSpPr>
        <xdr:cNvPr id="368" name="楕円 367"/>
        <xdr:cNvSpPr/>
      </xdr:nvSpPr>
      <xdr:spPr>
        <a:xfrm>
          <a:off x="9588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86360</xdr:rowOff>
    </xdr:from>
    <xdr:ext cx="588010" cy="251460"/>
    <xdr:sp macro="" textlink="">
      <xdr:nvSpPr>
        <xdr:cNvPr id="369" name="テキスト ボックス 368"/>
        <xdr:cNvSpPr txBox="1"/>
      </xdr:nvSpPr>
      <xdr:spPr>
        <a:xfrm>
          <a:off x="9339580" y="93446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68580</xdr:rowOff>
    </xdr:from>
    <xdr:to xmlns:xdr="http://schemas.openxmlformats.org/drawingml/2006/spreadsheetDrawing">
      <xdr:col>46</xdr:col>
      <xdr:colOff>38100</xdr:colOff>
      <xdr:row>55</xdr:row>
      <xdr:rowOff>170180</xdr:rowOff>
    </xdr:to>
    <xdr:sp macro="" textlink="">
      <xdr:nvSpPr>
        <xdr:cNvPr id="370" name="楕円 369"/>
        <xdr:cNvSpPr/>
      </xdr:nvSpPr>
      <xdr:spPr>
        <a:xfrm>
          <a:off x="86995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15240</xdr:rowOff>
    </xdr:from>
    <xdr:ext cx="588010" cy="259080"/>
    <xdr:sp macro="" textlink="">
      <xdr:nvSpPr>
        <xdr:cNvPr id="371" name="テキスト ボックス 370"/>
        <xdr:cNvSpPr txBox="1"/>
      </xdr:nvSpPr>
      <xdr:spPr>
        <a:xfrm>
          <a:off x="8450580" y="927354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51</xdr:row>
      <xdr:rowOff>72390</xdr:rowOff>
    </xdr:from>
    <xdr:to xmlns:xdr="http://schemas.openxmlformats.org/drawingml/2006/spreadsheetDrawing">
      <xdr:col>41</xdr:col>
      <xdr:colOff>101600</xdr:colOff>
      <xdr:row>52</xdr:row>
      <xdr:rowOff>2540</xdr:rowOff>
    </xdr:to>
    <xdr:sp macro="" textlink="">
      <xdr:nvSpPr>
        <xdr:cNvPr id="372" name="楕円 371"/>
        <xdr:cNvSpPr/>
      </xdr:nvSpPr>
      <xdr:spPr>
        <a:xfrm>
          <a:off x="7810500" y="88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50</xdr:row>
      <xdr:rowOff>19050</xdr:rowOff>
    </xdr:from>
    <xdr:ext cx="588010" cy="250190"/>
    <xdr:sp macro="" textlink="">
      <xdr:nvSpPr>
        <xdr:cNvPr id="373" name="テキスト ボックス 372"/>
        <xdr:cNvSpPr txBox="1"/>
      </xdr:nvSpPr>
      <xdr:spPr>
        <a:xfrm>
          <a:off x="7561580" y="8591550"/>
          <a:ext cx="588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50</xdr:row>
      <xdr:rowOff>106045</xdr:rowOff>
    </xdr:from>
    <xdr:to xmlns:xdr="http://schemas.openxmlformats.org/drawingml/2006/spreadsheetDrawing">
      <xdr:col>36</xdr:col>
      <xdr:colOff>165100</xdr:colOff>
      <xdr:row>51</xdr:row>
      <xdr:rowOff>36195</xdr:rowOff>
    </xdr:to>
    <xdr:sp macro="" textlink="">
      <xdr:nvSpPr>
        <xdr:cNvPr id="374" name="楕円 373"/>
        <xdr:cNvSpPr/>
      </xdr:nvSpPr>
      <xdr:spPr>
        <a:xfrm>
          <a:off x="6921500" y="86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49</xdr:row>
      <xdr:rowOff>52705</xdr:rowOff>
    </xdr:from>
    <xdr:ext cx="588010" cy="250825"/>
    <xdr:sp macro="" textlink="">
      <xdr:nvSpPr>
        <xdr:cNvPr id="375" name="テキスト ボックス 374"/>
        <xdr:cNvSpPr txBox="1"/>
      </xdr:nvSpPr>
      <xdr:spPr>
        <a:xfrm>
          <a:off x="6672580" y="845375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090" cy="217170"/>
    <xdr:sp macro="" textlink="">
      <xdr:nvSpPr>
        <xdr:cNvPr id="384" name="テキスト ボックス 383"/>
        <xdr:cNvSpPr txBox="1"/>
      </xdr:nvSpPr>
      <xdr:spPr>
        <a:xfrm>
          <a:off x="6565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8125" cy="259080"/>
    <xdr:sp macro="" textlink="">
      <xdr:nvSpPr>
        <xdr:cNvPr id="387" name="テキスト ボックス 386"/>
        <xdr:cNvSpPr txBox="1"/>
      </xdr:nvSpPr>
      <xdr:spPr>
        <a:xfrm>
          <a:off x="6355080" y="13446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84835" cy="248920"/>
    <xdr:sp macro="" textlink="">
      <xdr:nvSpPr>
        <xdr:cNvPr id="391" name="テキスト ボックス 390"/>
        <xdr:cNvSpPr txBox="1"/>
      </xdr:nvSpPr>
      <xdr:spPr>
        <a:xfrm>
          <a:off x="6008370" y="12684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84835" cy="259080"/>
    <xdr:sp macro="" textlink="">
      <xdr:nvSpPr>
        <xdr:cNvPr id="393" name="テキスト ボックス 392"/>
        <xdr:cNvSpPr txBox="1"/>
      </xdr:nvSpPr>
      <xdr:spPr>
        <a:xfrm>
          <a:off x="6008370" y="1230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4835" cy="259080"/>
    <xdr:sp macro="" textlink="">
      <xdr:nvSpPr>
        <xdr:cNvPr id="395" name="テキスト ボックス 394"/>
        <xdr:cNvSpPr txBox="1"/>
      </xdr:nvSpPr>
      <xdr:spPr>
        <a:xfrm>
          <a:off x="6008370" y="1192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835" cy="248920"/>
    <xdr:sp macro="" textlink="">
      <xdr:nvSpPr>
        <xdr:cNvPr id="397" name="テキスト ボックス 396"/>
        <xdr:cNvSpPr txBox="1"/>
      </xdr:nvSpPr>
      <xdr:spPr>
        <a:xfrm>
          <a:off x="6008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73</xdr:row>
      <xdr:rowOff>45085</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560935"/>
          <a:ext cx="1270" cy="1028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163195</xdr:rowOff>
    </xdr:from>
    <xdr:ext cx="598805" cy="259080"/>
    <xdr:sp macro="" textlink="">
      <xdr:nvSpPr>
        <xdr:cNvPr id="402" name="普通建設事業費 （ うち新規整備　）最大値テキスト"/>
        <xdr:cNvSpPr txBox="1"/>
      </xdr:nvSpPr>
      <xdr:spPr>
        <a:xfrm>
          <a:off x="10528300" y="12336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73</xdr:row>
      <xdr:rowOff>45085</xdr:rowOff>
    </xdr:from>
    <xdr:to xmlns:xdr="http://schemas.openxmlformats.org/drawingml/2006/spreadsheetDrawing">
      <xdr:col>55</xdr:col>
      <xdr:colOff>88900</xdr:colOff>
      <xdr:row>73</xdr:row>
      <xdr:rowOff>45085</xdr:rowOff>
    </xdr:to>
    <xdr:cxnSp macro="">
      <xdr:nvCxnSpPr>
        <xdr:cNvPr id="403" name="直線コネクタ 402"/>
        <xdr:cNvCxnSpPr/>
      </xdr:nvCxnSpPr>
      <xdr:spPr>
        <a:xfrm>
          <a:off x="10388600" y="1256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99695</xdr:rowOff>
    </xdr:from>
    <xdr:to xmlns:xdr="http://schemas.openxmlformats.org/drawingml/2006/spreadsheetDrawing">
      <xdr:col>55</xdr:col>
      <xdr:colOff>0</xdr:colOff>
      <xdr:row>77</xdr:row>
      <xdr:rowOff>110490</xdr:rowOff>
    </xdr:to>
    <xdr:cxnSp macro="">
      <xdr:nvCxnSpPr>
        <xdr:cNvPr id="404" name="直線コネクタ 403"/>
        <xdr:cNvCxnSpPr/>
      </xdr:nvCxnSpPr>
      <xdr:spPr>
        <a:xfrm flipV="1">
          <a:off x="9639300" y="12958445"/>
          <a:ext cx="8382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135890</xdr:rowOff>
    </xdr:from>
    <xdr:ext cx="534670" cy="259080"/>
    <xdr:sp macro="" textlink="">
      <xdr:nvSpPr>
        <xdr:cNvPr id="405" name="普通建設事業費 （ うち新規整備　）平均値テキスト"/>
        <xdr:cNvSpPr txBox="1"/>
      </xdr:nvSpPr>
      <xdr:spPr>
        <a:xfrm>
          <a:off x="10528300" y="13337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157480</xdr:rowOff>
    </xdr:from>
    <xdr:to xmlns:xdr="http://schemas.openxmlformats.org/drawingml/2006/spreadsheetDrawing">
      <xdr:col>55</xdr:col>
      <xdr:colOff>50800</xdr:colOff>
      <xdr:row>78</xdr:row>
      <xdr:rowOff>87630</xdr:rowOff>
    </xdr:to>
    <xdr:sp macro="" textlink="">
      <xdr:nvSpPr>
        <xdr:cNvPr id="406" name="フローチャート: 判断 405"/>
        <xdr:cNvSpPr/>
      </xdr:nvSpPr>
      <xdr:spPr>
        <a:xfrm>
          <a:off x="104267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110490</xdr:rowOff>
    </xdr:from>
    <xdr:to xmlns:xdr="http://schemas.openxmlformats.org/drawingml/2006/spreadsheetDrawing">
      <xdr:col>50</xdr:col>
      <xdr:colOff>114300</xdr:colOff>
      <xdr:row>77</xdr:row>
      <xdr:rowOff>161290</xdr:rowOff>
    </xdr:to>
    <xdr:cxnSp macro="">
      <xdr:nvCxnSpPr>
        <xdr:cNvPr id="407" name="直線コネクタ 406"/>
        <xdr:cNvCxnSpPr/>
      </xdr:nvCxnSpPr>
      <xdr:spPr>
        <a:xfrm flipV="1">
          <a:off x="8750300" y="133121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20320</xdr:rowOff>
    </xdr:from>
    <xdr:to xmlns:xdr="http://schemas.openxmlformats.org/drawingml/2006/spreadsheetDrawing">
      <xdr:col>50</xdr:col>
      <xdr:colOff>165100</xdr:colOff>
      <xdr:row>78</xdr:row>
      <xdr:rowOff>121920</xdr:rowOff>
    </xdr:to>
    <xdr:sp macro="" textlink="">
      <xdr:nvSpPr>
        <xdr:cNvPr id="408" name="フローチャート: 判断 407"/>
        <xdr:cNvSpPr/>
      </xdr:nvSpPr>
      <xdr:spPr>
        <a:xfrm>
          <a:off x="9588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113030</xdr:rowOff>
    </xdr:from>
    <xdr:ext cx="523875" cy="259080"/>
    <xdr:sp macro="" textlink="">
      <xdr:nvSpPr>
        <xdr:cNvPr id="409" name="テキスト ボックス 408"/>
        <xdr:cNvSpPr txBox="1"/>
      </xdr:nvSpPr>
      <xdr:spPr>
        <a:xfrm>
          <a:off x="9371965" y="134861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70</xdr:row>
      <xdr:rowOff>165100</xdr:rowOff>
    </xdr:from>
    <xdr:to xmlns:xdr="http://schemas.openxmlformats.org/drawingml/2006/spreadsheetDrawing">
      <xdr:col>45</xdr:col>
      <xdr:colOff>177800</xdr:colOff>
      <xdr:row>77</xdr:row>
      <xdr:rowOff>161290</xdr:rowOff>
    </xdr:to>
    <xdr:cxnSp macro="">
      <xdr:nvCxnSpPr>
        <xdr:cNvPr id="410" name="直線コネクタ 409"/>
        <xdr:cNvCxnSpPr/>
      </xdr:nvCxnSpPr>
      <xdr:spPr>
        <a:xfrm>
          <a:off x="7861300" y="12166600"/>
          <a:ext cx="889000" cy="1196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24130</xdr:rowOff>
    </xdr:from>
    <xdr:to xmlns:xdr="http://schemas.openxmlformats.org/drawingml/2006/spreadsheetDrawing">
      <xdr:col>46</xdr:col>
      <xdr:colOff>38100</xdr:colOff>
      <xdr:row>78</xdr:row>
      <xdr:rowOff>125730</xdr:rowOff>
    </xdr:to>
    <xdr:sp macro="" textlink="">
      <xdr:nvSpPr>
        <xdr:cNvPr id="411" name="フローチャート: 判断 410"/>
        <xdr:cNvSpPr/>
      </xdr:nvSpPr>
      <xdr:spPr>
        <a:xfrm>
          <a:off x="869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116840</xdr:rowOff>
    </xdr:from>
    <xdr:ext cx="523875" cy="259080"/>
    <xdr:sp macro="" textlink="">
      <xdr:nvSpPr>
        <xdr:cNvPr id="412" name="テキスト ボックス 411"/>
        <xdr:cNvSpPr txBox="1"/>
      </xdr:nvSpPr>
      <xdr:spPr>
        <a:xfrm>
          <a:off x="8482965" y="134899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70</xdr:row>
      <xdr:rowOff>165100</xdr:rowOff>
    </xdr:from>
    <xdr:to xmlns:xdr="http://schemas.openxmlformats.org/drawingml/2006/spreadsheetDrawing">
      <xdr:col>41</xdr:col>
      <xdr:colOff>50800</xdr:colOff>
      <xdr:row>72</xdr:row>
      <xdr:rowOff>36195</xdr:rowOff>
    </xdr:to>
    <xdr:cxnSp macro="">
      <xdr:nvCxnSpPr>
        <xdr:cNvPr id="413" name="直線コネクタ 412"/>
        <xdr:cNvCxnSpPr/>
      </xdr:nvCxnSpPr>
      <xdr:spPr>
        <a:xfrm flipV="1">
          <a:off x="6972300" y="12166600"/>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148590</xdr:rowOff>
    </xdr:from>
    <xdr:to xmlns:xdr="http://schemas.openxmlformats.org/drawingml/2006/spreadsheetDrawing">
      <xdr:col>41</xdr:col>
      <xdr:colOff>101600</xdr:colOff>
      <xdr:row>78</xdr:row>
      <xdr:rowOff>78740</xdr:rowOff>
    </xdr:to>
    <xdr:sp macro="" textlink="">
      <xdr:nvSpPr>
        <xdr:cNvPr id="414" name="フローチャート: 判断 413"/>
        <xdr:cNvSpPr/>
      </xdr:nvSpPr>
      <xdr:spPr>
        <a:xfrm>
          <a:off x="7810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69850</xdr:rowOff>
    </xdr:from>
    <xdr:ext cx="523875" cy="259080"/>
    <xdr:sp macro="" textlink="">
      <xdr:nvSpPr>
        <xdr:cNvPr id="415" name="テキスト ボックス 414"/>
        <xdr:cNvSpPr txBox="1"/>
      </xdr:nvSpPr>
      <xdr:spPr>
        <a:xfrm>
          <a:off x="7593965" y="134429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132715</xdr:rowOff>
    </xdr:from>
    <xdr:to xmlns:xdr="http://schemas.openxmlformats.org/drawingml/2006/spreadsheetDrawing">
      <xdr:col>36</xdr:col>
      <xdr:colOff>165100</xdr:colOff>
      <xdr:row>78</xdr:row>
      <xdr:rowOff>63500</xdr:rowOff>
    </xdr:to>
    <xdr:sp macro="" textlink="">
      <xdr:nvSpPr>
        <xdr:cNvPr id="416" name="フローチャート: 判断 415"/>
        <xdr:cNvSpPr/>
      </xdr:nvSpPr>
      <xdr:spPr>
        <a:xfrm>
          <a:off x="6921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53975</xdr:rowOff>
    </xdr:from>
    <xdr:ext cx="523875" cy="249555"/>
    <xdr:sp macro="" textlink="">
      <xdr:nvSpPr>
        <xdr:cNvPr id="417" name="テキスト ボックス 416"/>
        <xdr:cNvSpPr txBox="1"/>
      </xdr:nvSpPr>
      <xdr:spPr>
        <a:xfrm>
          <a:off x="6704965" y="1342707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48895</xdr:rowOff>
    </xdr:from>
    <xdr:to xmlns:xdr="http://schemas.openxmlformats.org/drawingml/2006/spreadsheetDrawing">
      <xdr:col>55</xdr:col>
      <xdr:colOff>50800</xdr:colOff>
      <xdr:row>75</xdr:row>
      <xdr:rowOff>150495</xdr:rowOff>
    </xdr:to>
    <xdr:sp macro="" textlink="">
      <xdr:nvSpPr>
        <xdr:cNvPr id="423" name="楕円 422"/>
        <xdr:cNvSpPr/>
      </xdr:nvSpPr>
      <xdr:spPr>
        <a:xfrm>
          <a:off x="10426700" y="1290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71755</xdr:rowOff>
    </xdr:from>
    <xdr:ext cx="534670" cy="259080"/>
    <xdr:sp macro="" textlink="">
      <xdr:nvSpPr>
        <xdr:cNvPr id="424" name="普通建設事業費 （ うち新規整備　）該当値テキスト"/>
        <xdr:cNvSpPr txBox="1"/>
      </xdr:nvSpPr>
      <xdr:spPr>
        <a:xfrm>
          <a:off x="10528300" y="12759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59690</xdr:rowOff>
    </xdr:from>
    <xdr:to xmlns:xdr="http://schemas.openxmlformats.org/drawingml/2006/spreadsheetDrawing">
      <xdr:col>50</xdr:col>
      <xdr:colOff>165100</xdr:colOff>
      <xdr:row>77</xdr:row>
      <xdr:rowOff>161290</xdr:rowOff>
    </xdr:to>
    <xdr:sp macro="" textlink="">
      <xdr:nvSpPr>
        <xdr:cNvPr id="425" name="楕円 424"/>
        <xdr:cNvSpPr/>
      </xdr:nvSpPr>
      <xdr:spPr>
        <a:xfrm>
          <a:off x="958850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6350</xdr:rowOff>
    </xdr:from>
    <xdr:ext cx="523875" cy="251460"/>
    <xdr:sp macro="" textlink="">
      <xdr:nvSpPr>
        <xdr:cNvPr id="426" name="テキスト ボックス 425"/>
        <xdr:cNvSpPr txBox="1"/>
      </xdr:nvSpPr>
      <xdr:spPr>
        <a:xfrm>
          <a:off x="9371965" y="1303655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110490</xdr:rowOff>
    </xdr:from>
    <xdr:to xmlns:xdr="http://schemas.openxmlformats.org/drawingml/2006/spreadsheetDrawing">
      <xdr:col>46</xdr:col>
      <xdr:colOff>38100</xdr:colOff>
      <xdr:row>78</xdr:row>
      <xdr:rowOff>40640</xdr:rowOff>
    </xdr:to>
    <xdr:sp macro="" textlink="">
      <xdr:nvSpPr>
        <xdr:cNvPr id="427" name="楕円 426"/>
        <xdr:cNvSpPr/>
      </xdr:nvSpPr>
      <xdr:spPr>
        <a:xfrm>
          <a:off x="8699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57150</xdr:rowOff>
    </xdr:from>
    <xdr:ext cx="523875" cy="259080"/>
    <xdr:sp macro="" textlink="">
      <xdr:nvSpPr>
        <xdr:cNvPr id="428" name="テキスト ボックス 427"/>
        <xdr:cNvSpPr txBox="1"/>
      </xdr:nvSpPr>
      <xdr:spPr>
        <a:xfrm>
          <a:off x="8482965" y="130873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70</xdr:row>
      <xdr:rowOff>114300</xdr:rowOff>
    </xdr:from>
    <xdr:to xmlns:xdr="http://schemas.openxmlformats.org/drawingml/2006/spreadsheetDrawing">
      <xdr:col>41</xdr:col>
      <xdr:colOff>101600</xdr:colOff>
      <xdr:row>71</xdr:row>
      <xdr:rowOff>44450</xdr:rowOff>
    </xdr:to>
    <xdr:sp macro="" textlink="">
      <xdr:nvSpPr>
        <xdr:cNvPr id="429" name="楕円 428"/>
        <xdr:cNvSpPr/>
      </xdr:nvSpPr>
      <xdr:spPr>
        <a:xfrm>
          <a:off x="7810500" y="121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69</xdr:row>
      <xdr:rowOff>60960</xdr:rowOff>
    </xdr:from>
    <xdr:ext cx="588010" cy="259080"/>
    <xdr:sp macro="" textlink="">
      <xdr:nvSpPr>
        <xdr:cNvPr id="430" name="テキスト ボックス 429"/>
        <xdr:cNvSpPr txBox="1"/>
      </xdr:nvSpPr>
      <xdr:spPr>
        <a:xfrm>
          <a:off x="7561580" y="1189101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71</xdr:row>
      <xdr:rowOff>156845</xdr:rowOff>
    </xdr:from>
    <xdr:to xmlns:xdr="http://schemas.openxmlformats.org/drawingml/2006/spreadsheetDrawing">
      <xdr:col>36</xdr:col>
      <xdr:colOff>165100</xdr:colOff>
      <xdr:row>72</xdr:row>
      <xdr:rowOff>86995</xdr:rowOff>
    </xdr:to>
    <xdr:sp macro="" textlink="">
      <xdr:nvSpPr>
        <xdr:cNvPr id="431" name="楕円 430"/>
        <xdr:cNvSpPr/>
      </xdr:nvSpPr>
      <xdr:spPr>
        <a:xfrm>
          <a:off x="6921500" y="123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70</xdr:row>
      <xdr:rowOff>103505</xdr:rowOff>
    </xdr:from>
    <xdr:ext cx="588010" cy="259080"/>
    <xdr:sp macro="" textlink="">
      <xdr:nvSpPr>
        <xdr:cNvPr id="432" name="テキスト ボックス 431"/>
        <xdr:cNvSpPr txBox="1"/>
      </xdr:nvSpPr>
      <xdr:spPr>
        <a:xfrm>
          <a:off x="6672580" y="1210500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090" cy="217170"/>
    <xdr:sp macro="" textlink="">
      <xdr:nvSpPr>
        <xdr:cNvPr id="441" name="テキスト ボックス 440"/>
        <xdr:cNvSpPr txBox="1"/>
      </xdr:nvSpPr>
      <xdr:spPr>
        <a:xfrm>
          <a:off x="6565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3" name="直線コネクタ 44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38125" cy="248920"/>
    <xdr:sp macro="" textlink="">
      <xdr:nvSpPr>
        <xdr:cNvPr id="444" name="テキスト ボックス 443"/>
        <xdr:cNvSpPr txBox="1"/>
      </xdr:nvSpPr>
      <xdr:spPr>
        <a:xfrm>
          <a:off x="6355080" y="166852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4835" cy="248920"/>
    <xdr:sp macro="" textlink="">
      <xdr:nvSpPr>
        <xdr:cNvPr id="446" name="テキスト ボックス 445"/>
        <xdr:cNvSpPr txBox="1"/>
      </xdr:nvSpPr>
      <xdr:spPr>
        <a:xfrm>
          <a:off x="6008370" y="1611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7" name="直線コネクタ 44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4835" cy="248920"/>
    <xdr:sp macro="" textlink="">
      <xdr:nvSpPr>
        <xdr:cNvPr id="448" name="テキスト ボックス 447"/>
        <xdr:cNvSpPr txBox="1"/>
      </xdr:nvSpPr>
      <xdr:spPr>
        <a:xfrm>
          <a:off x="6008370" y="155422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835" cy="248920"/>
    <xdr:sp macro="" textlink="">
      <xdr:nvSpPr>
        <xdr:cNvPr id="450" name="テキスト ボックス 449"/>
        <xdr:cNvSpPr txBox="1"/>
      </xdr:nvSpPr>
      <xdr:spPr>
        <a:xfrm>
          <a:off x="6008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107950</xdr:rowOff>
    </xdr:from>
    <xdr:to xmlns:xdr="http://schemas.openxmlformats.org/drawingml/2006/spreadsheetDrawing">
      <xdr:col>54</xdr:col>
      <xdr:colOff>189865</xdr:colOff>
      <xdr:row>97</xdr:row>
      <xdr:rowOff>147320</xdr:rowOff>
    </xdr:to>
    <xdr:cxnSp macro="">
      <xdr:nvCxnSpPr>
        <xdr:cNvPr id="452" name="直線コネクタ 451"/>
        <xdr:cNvCxnSpPr/>
      </xdr:nvCxnSpPr>
      <xdr:spPr>
        <a:xfrm flipV="1">
          <a:off x="10475595" y="1553845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9900" cy="259080"/>
    <xdr:sp macro="" textlink="">
      <xdr:nvSpPr>
        <xdr:cNvPr id="453" name="普通建設事業費 （ うち更新整備　）最小値テキスト"/>
        <xdr:cNvSpPr txBox="1"/>
      </xdr:nvSpPr>
      <xdr:spPr>
        <a:xfrm>
          <a:off x="10528300" y="1678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4" name="直線コネクタ 453"/>
        <xdr:cNvCxnSpPr/>
      </xdr:nvCxnSpPr>
      <xdr:spPr>
        <a:xfrm>
          <a:off x="10388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54610</xdr:rowOff>
    </xdr:from>
    <xdr:ext cx="598805" cy="248920"/>
    <xdr:sp macro="" textlink="">
      <xdr:nvSpPr>
        <xdr:cNvPr id="455" name="普通建設事業費 （ うち更新整備　）最大値テキスト"/>
        <xdr:cNvSpPr txBox="1"/>
      </xdr:nvSpPr>
      <xdr:spPr>
        <a:xfrm>
          <a:off x="10528300" y="153136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107950</xdr:rowOff>
    </xdr:from>
    <xdr:to xmlns:xdr="http://schemas.openxmlformats.org/drawingml/2006/spreadsheetDrawing">
      <xdr:col>55</xdr:col>
      <xdr:colOff>88900</xdr:colOff>
      <xdr:row>90</xdr:row>
      <xdr:rowOff>107950</xdr:rowOff>
    </xdr:to>
    <xdr:cxnSp macro="">
      <xdr:nvCxnSpPr>
        <xdr:cNvPr id="456" name="直線コネクタ 455"/>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14605</xdr:rowOff>
    </xdr:from>
    <xdr:to xmlns:xdr="http://schemas.openxmlformats.org/drawingml/2006/spreadsheetDrawing">
      <xdr:col>55</xdr:col>
      <xdr:colOff>0</xdr:colOff>
      <xdr:row>96</xdr:row>
      <xdr:rowOff>78740</xdr:rowOff>
    </xdr:to>
    <xdr:cxnSp macro="">
      <xdr:nvCxnSpPr>
        <xdr:cNvPr id="457" name="直線コネクタ 456"/>
        <xdr:cNvCxnSpPr/>
      </xdr:nvCxnSpPr>
      <xdr:spPr>
        <a:xfrm flipV="1">
          <a:off x="9639300" y="16302355"/>
          <a:ext cx="8382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116205</xdr:rowOff>
    </xdr:from>
    <xdr:ext cx="534670" cy="259080"/>
    <xdr:sp macro="" textlink="">
      <xdr:nvSpPr>
        <xdr:cNvPr id="458" name="普通建設事業費 （ うち更新整備　）平均値テキスト"/>
        <xdr:cNvSpPr txBox="1"/>
      </xdr:nvSpPr>
      <xdr:spPr>
        <a:xfrm>
          <a:off x="10528300" y="16403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59" name="フローチャート: 判断 458"/>
        <xdr:cNvSpPr/>
      </xdr:nvSpPr>
      <xdr:spPr>
        <a:xfrm>
          <a:off x="10426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142240</xdr:rowOff>
    </xdr:from>
    <xdr:to xmlns:xdr="http://schemas.openxmlformats.org/drawingml/2006/spreadsheetDrawing">
      <xdr:col>50</xdr:col>
      <xdr:colOff>114300</xdr:colOff>
      <xdr:row>96</xdr:row>
      <xdr:rowOff>78740</xdr:rowOff>
    </xdr:to>
    <xdr:cxnSp macro="">
      <xdr:nvCxnSpPr>
        <xdr:cNvPr id="460" name="直線コネクタ 459"/>
        <xdr:cNvCxnSpPr/>
      </xdr:nvCxnSpPr>
      <xdr:spPr>
        <a:xfrm>
          <a:off x="8750300" y="1642999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1" name="フローチャート: 判断 460"/>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102235</xdr:rowOff>
    </xdr:from>
    <xdr:ext cx="523875" cy="258445"/>
    <xdr:sp macro="" textlink="">
      <xdr:nvSpPr>
        <xdr:cNvPr id="462" name="テキスト ボックス 461"/>
        <xdr:cNvSpPr txBox="1"/>
      </xdr:nvSpPr>
      <xdr:spPr>
        <a:xfrm>
          <a:off x="9371965" y="1621853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142240</xdr:rowOff>
    </xdr:from>
    <xdr:to xmlns:xdr="http://schemas.openxmlformats.org/drawingml/2006/spreadsheetDrawing">
      <xdr:col>45</xdr:col>
      <xdr:colOff>177800</xdr:colOff>
      <xdr:row>95</xdr:row>
      <xdr:rowOff>165100</xdr:rowOff>
    </xdr:to>
    <xdr:cxnSp macro="">
      <xdr:nvCxnSpPr>
        <xdr:cNvPr id="463" name="直線コネクタ 462"/>
        <xdr:cNvCxnSpPr/>
      </xdr:nvCxnSpPr>
      <xdr:spPr>
        <a:xfrm flipV="1">
          <a:off x="7861300" y="164299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4" name="フローチャート: 判断 463"/>
        <xdr:cNvSpPr/>
      </xdr:nvSpPr>
      <xdr:spPr>
        <a:xfrm>
          <a:off x="86995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110490</xdr:rowOff>
    </xdr:from>
    <xdr:ext cx="523875" cy="250190"/>
    <xdr:sp macro="" textlink="">
      <xdr:nvSpPr>
        <xdr:cNvPr id="465" name="テキスト ボックス 464"/>
        <xdr:cNvSpPr txBox="1"/>
      </xdr:nvSpPr>
      <xdr:spPr>
        <a:xfrm>
          <a:off x="8482965" y="1656969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46355</xdr:rowOff>
    </xdr:from>
    <xdr:to xmlns:xdr="http://schemas.openxmlformats.org/drawingml/2006/spreadsheetDrawing">
      <xdr:col>41</xdr:col>
      <xdr:colOff>50800</xdr:colOff>
      <xdr:row>95</xdr:row>
      <xdr:rowOff>165100</xdr:rowOff>
    </xdr:to>
    <xdr:cxnSp macro="">
      <xdr:nvCxnSpPr>
        <xdr:cNvPr id="466" name="直線コネクタ 465"/>
        <xdr:cNvCxnSpPr/>
      </xdr:nvCxnSpPr>
      <xdr:spPr>
        <a:xfrm>
          <a:off x="6972300" y="16162655"/>
          <a:ext cx="889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7" name="フローチャート: 判断 466"/>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94615</xdr:rowOff>
    </xdr:from>
    <xdr:ext cx="523875" cy="259080"/>
    <xdr:sp macro="" textlink="">
      <xdr:nvSpPr>
        <xdr:cNvPr id="468" name="テキスト ボックス 467"/>
        <xdr:cNvSpPr txBox="1"/>
      </xdr:nvSpPr>
      <xdr:spPr>
        <a:xfrm>
          <a:off x="7593965" y="165538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69" name="フローチャート: 判断 468"/>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23875" cy="251460"/>
    <xdr:sp macro="" textlink="">
      <xdr:nvSpPr>
        <xdr:cNvPr id="470" name="テキスト ボックス 469"/>
        <xdr:cNvSpPr txBox="1"/>
      </xdr:nvSpPr>
      <xdr:spPr>
        <a:xfrm>
          <a:off x="6704965" y="1657985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135255</xdr:rowOff>
    </xdr:from>
    <xdr:to xmlns:xdr="http://schemas.openxmlformats.org/drawingml/2006/spreadsheetDrawing">
      <xdr:col>55</xdr:col>
      <xdr:colOff>50800</xdr:colOff>
      <xdr:row>95</xdr:row>
      <xdr:rowOff>65405</xdr:rowOff>
    </xdr:to>
    <xdr:sp macro="" textlink="">
      <xdr:nvSpPr>
        <xdr:cNvPr id="476" name="楕円 475"/>
        <xdr:cNvSpPr/>
      </xdr:nvSpPr>
      <xdr:spPr>
        <a:xfrm>
          <a:off x="10426700" y="162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158115</xdr:rowOff>
    </xdr:from>
    <xdr:ext cx="534670" cy="248285"/>
    <xdr:sp macro="" textlink="">
      <xdr:nvSpPr>
        <xdr:cNvPr id="477" name="普通建設事業費 （ うち更新整備　）該当値テキスト"/>
        <xdr:cNvSpPr txBox="1"/>
      </xdr:nvSpPr>
      <xdr:spPr>
        <a:xfrm>
          <a:off x="10528300" y="161029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27940</xdr:rowOff>
    </xdr:from>
    <xdr:to xmlns:xdr="http://schemas.openxmlformats.org/drawingml/2006/spreadsheetDrawing">
      <xdr:col>50</xdr:col>
      <xdr:colOff>165100</xdr:colOff>
      <xdr:row>96</xdr:row>
      <xdr:rowOff>129540</xdr:rowOff>
    </xdr:to>
    <xdr:sp macro="" textlink="">
      <xdr:nvSpPr>
        <xdr:cNvPr id="478" name="楕円 477"/>
        <xdr:cNvSpPr/>
      </xdr:nvSpPr>
      <xdr:spPr>
        <a:xfrm>
          <a:off x="9588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120650</xdr:rowOff>
    </xdr:from>
    <xdr:ext cx="523875" cy="251460"/>
    <xdr:sp macro="" textlink="">
      <xdr:nvSpPr>
        <xdr:cNvPr id="479" name="テキスト ボックス 478"/>
        <xdr:cNvSpPr txBox="1"/>
      </xdr:nvSpPr>
      <xdr:spPr>
        <a:xfrm>
          <a:off x="9371965" y="1657985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91440</xdr:rowOff>
    </xdr:from>
    <xdr:to xmlns:xdr="http://schemas.openxmlformats.org/drawingml/2006/spreadsheetDrawing">
      <xdr:col>46</xdr:col>
      <xdr:colOff>38100</xdr:colOff>
      <xdr:row>96</xdr:row>
      <xdr:rowOff>21590</xdr:rowOff>
    </xdr:to>
    <xdr:sp macro="" textlink="">
      <xdr:nvSpPr>
        <xdr:cNvPr id="480" name="楕円 479"/>
        <xdr:cNvSpPr/>
      </xdr:nvSpPr>
      <xdr:spPr>
        <a:xfrm>
          <a:off x="86995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38100</xdr:rowOff>
    </xdr:from>
    <xdr:ext cx="523875" cy="259080"/>
    <xdr:sp macro="" textlink="">
      <xdr:nvSpPr>
        <xdr:cNvPr id="481" name="テキスト ボックス 480"/>
        <xdr:cNvSpPr txBox="1"/>
      </xdr:nvSpPr>
      <xdr:spPr>
        <a:xfrm>
          <a:off x="8482965" y="161544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114300</xdr:rowOff>
    </xdr:from>
    <xdr:to xmlns:xdr="http://schemas.openxmlformats.org/drawingml/2006/spreadsheetDrawing">
      <xdr:col>41</xdr:col>
      <xdr:colOff>101600</xdr:colOff>
      <xdr:row>96</xdr:row>
      <xdr:rowOff>44450</xdr:rowOff>
    </xdr:to>
    <xdr:sp macro="" textlink="">
      <xdr:nvSpPr>
        <xdr:cNvPr id="482" name="楕円 481"/>
        <xdr:cNvSpPr/>
      </xdr:nvSpPr>
      <xdr:spPr>
        <a:xfrm>
          <a:off x="7810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60960</xdr:rowOff>
    </xdr:from>
    <xdr:ext cx="523875" cy="259080"/>
    <xdr:sp macro="" textlink="">
      <xdr:nvSpPr>
        <xdr:cNvPr id="483" name="テキスト ボックス 482"/>
        <xdr:cNvSpPr txBox="1"/>
      </xdr:nvSpPr>
      <xdr:spPr>
        <a:xfrm>
          <a:off x="7593965" y="161772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167005</xdr:rowOff>
    </xdr:from>
    <xdr:to xmlns:xdr="http://schemas.openxmlformats.org/drawingml/2006/spreadsheetDrawing">
      <xdr:col>36</xdr:col>
      <xdr:colOff>165100</xdr:colOff>
      <xdr:row>94</xdr:row>
      <xdr:rowOff>97790</xdr:rowOff>
    </xdr:to>
    <xdr:sp macro="" textlink="">
      <xdr:nvSpPr>
        <xdr:cNvPr id="484" name="楕円 483"/>
        <xdr:cNvSpPr/>
      </xdr:nvSpPr>
      <xdr:spPr>
        <a:xfrm>
          <a:off x="6921500" y="16111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92</xdr:row>
      <xdr:rowOff>113665</xdr:rowOff>
    </xdr:from>
    <xdr:ext cx="588010" cy="258445"/>
    <xdr:sp macro="" textlink="">
      <xdr:nvSpPr>
        <xdr:cNvPr id="485" name="テキスト ボックス 484"/>
        <xdr:cNvSpPr txBox="1"/>
      </xdr:nvSpPr>
      <xdr:spPr>
        <a:xfrm>
          <a:off x="6672580" y="1588706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090" cy="217170"/>
    <xdr:sp macro="" textlink="">
      <xdr:nvSpPr>
        <xdr:cNvPr id="494" name="テキスト ボックス 493"/>
        <xdr:cNvSpPr txBox="1"/>
      </xdr:nvSpPr>
      <xdr:spPr>
        <a:xfrm>
          <a:off x="12407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6" name="直線コネクタ 49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38125" cy="259080"/>
    <xdr:sp macro="" textlink="">
      <xdr:nvSpPr>
        <xdr:cNvPr id="497" name="テキスト ボックス 496"/>
        <xdr:cNvSpPr txBox="1"/>
      </xdr:nvSpPr>
      <xdr:spPr>
        <a:xfrm>
          <a:off x="12197080" y="6643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8" name="直線コネクタ 49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84835" cy="250825"/>
    <xdr:sp macro="" textlink="">
      <xdr:nvSpPr>
        <xdr:cNvPr id="499" name="テキスト ボックス 498"/>
        <xdr:cNvSpPr txBox="1"/>
      </xdr:nvSpPr>
      <xdr:spPr>
        <a:xfrm>
          <a:off x="11850370" y="631634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0" name="直線コネクタ 49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84835" cy="259080"/>
    <xdr:sp macro="" textlink="">
      <xdr:nvSpPr>
        <xdr:cNvPr id="501" name="テキスト ボックス 500"/>
        <xdr:cNvSpPr txBox="1"/>
      </xdr:nvSpPr>
      <xdr:spPr>
        <a:xfrm>
          <a:off x="11850370" y="5989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2" name="直線コネクタ 50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84835" cy="251460"/>
    <xdr:sp macro="" textlink="">
      <xdr:nvSpPr>
        <xdr:cNvPr id="503" name="テキスト ボックス 502"/>
        <xdr:cNvSpPr txBox="1"/>
      </xdr:nvSpPr>
      <xdr:spPr>
        <a:xfrm>
          <a:off x="11850370" y="5664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4" name="直線コネクタ 50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4835" cy="258445"/>
    <xdr:sp macro="" textlink="">
      <xdr:nvSpPr>
        <xdr:cNvPr id="505" name="テキスト ボックス 504"/>
        <xdr:cNvSpPr txBox="1"/>
      </xdr:nvSpPr>
      <xdr:spPr>
        <a:xfrm>
          <a:off x="11850370" y="5337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6" name="直線コネクタ 50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4835" cy="259080"/>
    <xdr:sp macro="" textlink="">
      <xdr:nvSpPr>
        <xdr:cNvPr id="507" name="テキスト ボックス 506"/>
        <xdr:cNvSpPr txBox="1"/>
      </xdr:nvSpPr>
      <xdr:spPr>
        <a:xfrm>
          <a:off x="11850370" y="5010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835" cy="248920"/>
    <xdr:sp macro="" textlink="">
      <xdr:nvSpPr>
        <xdr:cNvPr id="509" name="テキスト ボックス 508"/>
        <xdr:cNvSpPr txBox="1"/>
      </xdr:nvSpPr>
      <xdr:spPr>
        <a:xfrm>
          <a:off x="11850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20320</xdr:rowOff>
    </xdr:from>
    <xdr:to xmlns:xdr="http://schemas.openxmlformats.org/drawingml/2006/spreadsheetDrawing">
      <xdr:col>85</xdr:col>
      <xdr:colOff>126365</xdr:colOff>
      <xdr:row>39</xdr:row>
      <xdr:rowOff>99060</xdr:rowOff>
    </xdr:to>
    <xdr:cxnSp macro="">
      <xdr:nvCxnSpPr>
        <xdr:cNvPr id="511" name="直線コネクタ 510"/>
        <xdr:cNvCxnSpPr/>
      </xdr:nvCxnSpPr>
      <xdr:spPr>
        <a:xfrm flipV="1">
          <a:off x="16317595" y="5163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132080</xdr:rowOff>
    </xdr:from>
    <xdr:ext cx="249555" cy="251460"/>
    <xdr:sp macro="" textlink="">
      <xdr:nvSpPr>
        <xdr:cNvPr id="512" name="災害復旧事業費最小値テキスト"/>
        <xdr:cNvSpPr txBox="1"/>
      </xdr:nvSpPr>
      <xdr:spPr>
        <a:xfrm>
          <a:off x="16370300" y="681863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3" name="直線コネクタ 512"/>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138430</xdr:rowOff>
    </xdr:from>
    <xdr:ext cx="598805" cy="259080"/>
    <xdr:sp macro="" textlink="">
      <xdr:nvSpPr>
        <xdr:cNvPr id="514" name="災害復旧事業費最大値テキスト"/>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20320</xdr:rowOff>
    </xdr:from>
    <xdr:to xmlns:xdr="http://schemas.openxmlformats.org/drawingml/2006/spreadsheetDrawing">
      <xdr:col>86</xdr:col>
      <xdr:colOff>25400</xdr:colOff>
      <xdr:row>30</xdr:row>
      <xdr:rowOff>20320</xdr:rowOff>
    </xdr:to>
    <xdr:cxnSp macro="">
      <xdr:nvCxnSpPr>
        <xdr:cNvPr id="515" name="直線コネクタ 514"/>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76200</xdr:rowOff>
    </xdr:from>
    <xdr:to xmlns:xdr="http://schemas.openxmlformats.org/drawingml/2006/spreadsheetDrawing">
      <xdr:col>85</xdr:col>
      <xdr:colOff>127000</xdr:colOff>
      <xdr:row>39</xdr:row>
      <xdr:rowOff>77470</xdr:rowOff>
    </xdr:to>
    <xdr:cxnSp macro="">
      <xdr:nvCxnSpPr>
        <xdr:cNvPr id="516" name="直線コネクタ 515"/>
        <xdr:cNvCxnSpPr/>
      </xdr:nvCxnSpPr>
      <xdr:spPr>
        <a:xfrm>
          <a:off x="15481300" y="6762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49530</xdr:rowOff>
    </xdr:from>
    <xdr:ext cx="469900" cy="259080"/>
    <xdr:sp macro="" textlink="">
      <xdr:nvSpPr>
        <xdr:cNvPr id="517" name="災害復旧事業費平均値テキスト"/>
        <xdr:cNvSpPr txBox="1"/>
      </xdr:nvSpPr>
      <xdr:spPr>
        <a:xfrm>
          <a:off x="16370300" y="6564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26670</xdr:rowOff>
    </xdr:from>
    <xdr:to xmlns:xdr="http://schemas.openxmlformats.org/drawingml/2006/spreadsheetDrawing">
      <xdr:col>85</xdr:col>
      <xdr:colOff>177800</xdr:colOff>
      <xdr:row>39</xdr:row>
      <xdr:rowOff>128270</xdr:rowOff>
    </xdr:to>
    <xdr:sp macro="" textlink="">
      <xdr:nvSpPr>
        <xdr:cNvPr id="518" name="フローチャート: 判断 517"/>
        <xdr:cNvSpPr/>
      </xdr:nvSpPr>
      <xdr:spPr>
        <a:xfrm>
          <a:off x="16268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14605</xdr:rowOff>
    </xdr:from>
    <xdr:to xmlns:xdr="http://schemas.openxmlformats.org/drawingml/2006/spreadsheetDrawing">
      <xdr:col>81</xdr:col>
      <xdr:colOff>50800</xdr:colOff>
      <xdr:row>39</xdr:row>
      <xdr:rowOff>76200</xdr:rowOff>
    </xdr:to>
    <xdr:cxnSp macro="">
      <xdr:nvCxnSpPr>
        <xdr:cNvPr id="519" name="直線コネクタ 518"/>
        <xdr:cNvCxnSpPr/>
      </xdr:nvCxnSpPr>
      <xdr:spPr>
        <a:xfrm>
          <a:off x="14592300" y="67011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22860</xdr:rowOff>
    </xdr:from>
    <xdr:to xmlns:xdr="http://schemas.openxmlformats.org/drawingml/2006/spreadsheetDrawing">
      <xdr:col>81</xdr:col>
      <xdr:colOff>101600</xdr:colOff>
      <xdr:row>39</xdr:row>
      <xdr:rowOff>124460</xdr:rowOff>
    </xdr:to>
    <xdr:sp macro="" textlink="">
      <xdr:nvSpPr>
        <xdr:cNvPr id="520" name="フローチャート: 判断 519"/>
        <xdr:cNvSpPr/>
      </xdr:nvSpPr>
      <xdr:spPr>
        <a:xfrm>
          <a:off x="15430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140970</xdr:rowOff>
    </xdr:from>
    <xdr:ext cx="459105" cy="259080"/>
    <xdr:sp macro="" textlink="">
      <xdr:nvSpPr>
        <xdr:cNvPr id="521" name="テキスト ボックス 520"/>
        <xdr:cNvSpPr txBox="1"/>
      </xdr:nvSpPr>
      <xdr:spPr>
        <a:xfrm>
          <a:off x="15246350" y="648462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164465</xdr:rowOff>
    </xdr:from>
    <xdr:to xmlns:xdr="http://schemas.openxmlformats.org/drawingml/2006/spreadsheetDrawing">
      <xdr:col>76</xdr:col>
      <xdr:colOff>114300</xdr:colOff>
      <xdr:row>39</xdr:row>
      <xdr:rowOff>14605</xdr:rowOff>
    </xdr:to>
    <xdr:cxnSp macro="">
      <xdr:nvCxnSpPr>
        <xdr:cNvPr id="522" name="直線コネクタ 521"/>
        <xdr:cNvCxnSpPr/>
      </xdr:nvCxnSpPr>
      <xdr:spPr>
        <a:xfrm>
          <a:off x="13703300" y="66795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19050</xdr:rowOff>
    </xdr:from>
    <xdr:to xmlns:xdr="http://schemas.openxmlformats.org/drawingml/2006/spreadsheetDrawing">
      <xdr:col>76</xdr:col>
      <xdr:colOff>165100</xdr:colOff>
      <xdr:row>39</xdr:row>
      <xdr:rowOff>120650</xdr:rowOff>
    </xdr:to>
    <xdr:sp macro="" textlink="">
      <xdr:nvSpPr>
        <xdr:cNvPr id="523" name="フローチャート: 判断 522"/>
        <xdr:cNvSpPr/>
      </xdr:nvSpPr>
      <xdr:spPr>
        <a:xfrm>
          <a:off x="1454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111760</xdr:rowOff>
    </xdr:from>
    <xdr:ext cx="459105" cy="248920"/>
    <xdr:sp macro="" textlink="">
      <xdr:nvSpPr>
        <xdr:cNvPr id="524" name="テキスト ボックス 523"/>
        <xdr:cNvSpPr txBox="1"/>
      </xdr:nvSpPr>
      <xdr:spPr>
        <a:xfrm>
          <a:off x="14357350" y="679831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128905</xdr:rowOff>
    </xdr:from>
    <xdr:to xmlns:xdr="http://schemas.openxmlformats.org/drawingml/2006/spreadsheetDrawing">
      <xdr:col>71</xdr:col>
      <xdr:colOff>177800</xdr:colOff>
      <xdr:row>38</xdr:row>
      <xdr:rowOff>164465</xdr:rowOff>
    </xdr:to>
    <xdr:cxnSp macro="">
      <xdr:nvCxnSpPr>
        <xdr:cNvPr id="525" name="直線コネクタ 524"/>
        <xdr:cNvCxnSpPr/>
      </xdr:nvCxnSpPr>
      <xdr:spPr>
        <a:xfrm>
          <a:off x="12814300" y="66440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15240</xdr:rowOff>
    </xdr:from>
    <xdr:to xmlns:xdr="http://schemas.openxmlformats.org/drawingml/2006/spreadsheetDrawing">
      <xdr:col>72</xdr:col>
      <xdr:colOff>38100</xdr:colOff>
      <xdr:row>39</xdr:row>
      <xdr:rowOff>116840</xdr:rowOff>
    </xdr:to>
    <xdr:sp macro="" textlink="">
      <xdr:nvSpPr>
        <xdr:cNvPr id="526" name="フローチャート: 判断 525"/>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107950</xdr:rowOff>
    </xdr:from>
    <xdr:ext cx="523875" cy="259080"/>
    <xdr:sp macro="" textlink="">
      <xdr:nvSpPr>
        <xdr:cNvPr id="527" name="テキスト ボックス 526"/>
        <xdr:cNvSpPr txBox="1"/>
      </xdr:nvSpPr>
      <xdr:spPr>
        <a:xfrm>
          <a:off x="13435965" y="67945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17780</xdr:rowOff>
    </xdr:from>
    <xdr:to xmlns:xdr="http://schemas.openxmlformats.org/drawingml/2006/spreadsheetDrawing">
      <xdr:col>67</xdr:col>
      <xdr:colOff>101600</xdr:colOff>
      <xdr:row>39</xdr:row>
      <xdr:rowOff>119380</xdr:rowOff>
    </xdr:to>
    <xdr:sp macro="" textlink="">
      <xdr:nvSpPr>
        <xdr:cNvPr id="528" name="フローチャート: 判断 527"/>
        <xdr:cNvSpPr/>
      </xdr:nvSpPr>
      <xdr:spPr>
        <a:xfrm>
          <a:off x="12763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110490</xdr:rowOff>
    </xdr:from>
    <xdr:ext cx="459105" cy="250190"/>
    <xdr:sp macro="" textlink="">
      <xdr:nvSpPr>
        <xdr:cNvPr id="529" name="テキスト ボックス 528"/>
        <xdr:cNvSpPr txBox="1"/>
      </xdr:nvSpPr>
      <xdr:spPr>
        <a:xfrm>
          <a:off x="12579350" y="679704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26670</xdr:rowOff>
    </xdr:from>
    <xdr:to xmlns:xdr="http://schemas.openxmlformats.org/drawingml/2006/spreadsheetDrawing">
      <xdr:col>85</xdr:col>
      <xdr:colOff>177800</xdr:colOff>
      <xdr:row>39</xdr:row>
      <xdr:rowOff>128270</xdr:rowOff>
    </xdr:to>
    <xdr:sp macro="" textlink="">
      <xdr:nvSpPr>
        <xdr:cNvPr id="535" name="楕円 534"/>
        <xdr:cNvSpPr/>
      </xdr:nvSpPr>
      <xdr:spPr>
        <a:xfrm>
          <a:off x="162687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5080</xdr:rowOff>
    </xdr:from>
    <xdr:ext cx="469900" cy="259080"/>
    <xdr:sp macro="" textlink="">
      <xdr:nvSpPr>
        <xdr:cNvPr id="536" name="災害復旧事業費該当値テキスト"/>
        <xdr:cNvSpPr txBox="1"/>
      </xdr:nvSpPr>
      <xdr:spPr>
        <a:xfrm>
          <a:off x="16370300" y="6691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25400</xdr:rowOff>
    </xdr:from>
    <xdr:to xmlns:xdr="http://schemas.openxmlformats.org/drawingml/2006/spreadsheetDrawing">
      <xdr:col>81</xdr:col>
      <xdr:colOff>101600</xdr:colOff>
      <xdr:row>39</xdr:row>
      <xdr:rowOff>127000</xdr:rowOff>
    </xdr:to>
    <xdr:sp macro="" textlink="">
      <xdr:nvSpPr>
        <xdr:cNvPr id="537" name="楕円 536"/>
        <xdr:cNvSpPr/>
      </xdr:nvSpPr>
      <xdr:spPr>
        <a:xfrm>
          <a:off x="15430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118110</xdr:rowOff>
    </xdr:from>
    <xdr:ext cx="459105" cy="259080"/>
    <xdr:sp macro="" textlink="">
      <xdr:nvSpPr>
        <xdr:cNvPr id="538" name="テキスト ボックス 537"/>
        <xdr:cNvSpPr txBox="1"/>
      </xdr:nvSpPr>
      <xdr:spPr>
        <a:xfrm>
          <a:off x="15246350" y="68046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135255</xdr:rowOff>
    </xdr:from>
    <xdr:to xmlns:xdr="http://schemas.openxmlformats.org/drawingml/2006/spreadsheetDrawing">
      <xdr:col>76</xdr:col>
      <xdr:colOff>165100</xdr:colOff>
      <xdr:row>39</xdr:row>
      <xdr:rowOff>65405</xdr:rowOff>
    </xdr:to>
    <xdr:sp macro="" textlink="">
      <xdr:nvSpPr>
        <xdr:cNvPr id="539" name="楕円 538"/>
        <xdr:cNvSpPr/>
      </xdr:nvSpPr>
      <xdr:spPr>
        <a:xfrm>
          <a:off x="14541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81915</xdr:rowOff>
    </xdr:from>
    <xdr:ext cx="523875" cy="259080"/>
    <xdr:sp macro="" textlink="">
      <xdr:nvSpPr>
        <xdr:cNvPr id="540" name="テキスト ボックス 539"/>
        <xdr:cNvSpPr txBox="1"/>
      </xdr:nvSpPr>
      <xdr:spPr>
        <a:xfrm>
          <a:off x="14324965" y="64255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113665</xdr:rowOff>
    </xdr:from>
    <xdr:to xmlns:xdr="http://schemas.openxmlformats.org/drawingml/2006/spreadsheetDrawing">
      <xdr:col>72</xdr:col>
      <xdr:colOff>38100</xdr:colOff>
      <xdr:row>39</xdr:row>
      <xdr:rowOff>43815</xdr:rowOff>
    </xdr:to>
    <xdr:sp macro="" textlink="">
      <xdr:nvSpPr>
        <xdr:cNvPr id="541" name="楕円 540"/>
        <xdr:cNvSpPr/>
      </xdr:nvSpPr>
      <xdr:spPr>
        <a:xfrm>
          <a:off x="13652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60325</xdr:rowOff>
    </xdr:from>
    <xdr:ext cx="523875" cy="259080"/>
    <xdr:sp macro="" textlink="">
      <xdr:nvSpPr>
        <xdr:cNvPr id="542" name="テキスト ボックス 541"/>
        <xdr:cNvSpPr txBox="1"/>
      </xdr:nvSpPr>
      <xdr:spPr>
        <a:xfrm>
          <a:off x="13435965" y="64039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78105</xdr:rowOff>
    </xdr:from>
    <xdr:to xmlns:xdr="http://schemas.openxmlformats.org/drawingml/2006/spreadsheetDrawing">
      <xdr:col>67</xdr:col>
      <xdr:colOff>101600</xdr:colOff>
      <xdr:row>39</xdr:row>
      <xdr:rowOff>8255</xdr:rowOff>
    </xdr:to>
    <xdr:sp macro="" textlink="">
      <xdr:nvSpPr>
        <xdr:cNvPr id="543" name="楕円 542"/>
        <xdr:cNvSpPr/>
      </xdr:nvSpPr>
      <xdr:spPr>
        <a:xfrm>
          <a:off x="12763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24765</xdr:rowOff>
    </xdr:from>
    <xdr:ext cx="523875" cy="259080"/>
    <xdr:sp macro="" textlink="">
      <xdr:nvSpPr>
        <xdr:cNvPr id="544" name="テキスト ボックス 543"/>
        <xdr:cNvSpPr txBox="1"/>
      </xdr:nvSpPr>
      <xdr:spPr>
        <a:xfrm>
          <a:off x="12546965" y="63684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090" cy="217170"/>
    <xdr:sp macro="" textlink="">
      <xdr:nvSpPr>
        <xdr:cNvPr id="553" name="テキスト ボックス 552"/>
        <xdr:cNvSpPr txBox="1"/>
      </xdr:nvSpPr>
      <xdr:spPr>
        <a:xfrm>
          <a:off x="12407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8125" cy="248920"/>
    <xdr:sp macro="" textlink="">
      <xdr:nvSpPr>
        <xdr:cNvPr id="556" name="テキスト ボックス 555"/>
        <xdr:cNvSpPr txBox="1"/>
      </xdr:nvSpPr>
      <xdr:spPr>
        <a:xfrm>
          <a:off x="12197080" y="9255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8125" cy="248920"/>
    <xdr:sp macro="" textlink="">
      <xdr:nvSpPr>
        <xdr:cNvPr id="558" name="テキスト ボックス 557"/>
        <xdr:cNvSpPr txBox="1"/>
      </xdr:nvSpPr>
      <xdr:spPr>
        <a:xfrm>
          <a:off x="12197080" y="8112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8760" cy="259080"/>
    <xdr:sp macro="" textlink="">
      <xdr:nvSpPr>
        <xdr:cNvPr id="570" name="テキスト ボックス 569"/>
        <xdr:cNvSpPr txBox="1"/>
      </xdr:nvSpPr>
      <xdr:spPr>
        <a:xfrm>
          <a:off x="15356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8760" cy="259080"/>
    <xdr:sp macro="" textlink="">
      <xdr:nvSpPr>
        <xdr:cNvPr id="573" name="テキスト ボックス 572"/>
        <xdr:cNvSpPr txBox="1"/>
      </xdr:nvSpPr>
      <xdr:spPr>
        <a:xfrm>
          <a:off x="14467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8760" cy="259080"/>
    <xdr:sp macro="" textlink="">
      <xdr:nvSpPr>
        <xdr:cNvPr id="576" name="テキスト ボックス 575"/>
        <xdr:cNvSpPr txBox="1"/>
      </xdr:nvSpPr>
      <xdr:spPr>
        <a:xfrm>
          <a:off x="13578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8760" cy="259080"/>
    <xdr:sp macro="" textlink="">
      <xdr:nvSpPr>
        <xdr:cNvPr id="578" name="テキスト ボックス 577"/>
        <xdr:cNvSpPr txBox="1"/>
      </xdr:nvSpPr>
      <xdr:spPr>
        <a:xfrm>
          <a:off x="12689840" y="94399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8760" cy="259080"/>
    <xdr:sp macro="" textlink="">
      <xdr:nvSpPr>
        <xdr:cNvPr id="587" name="テキスト ボックス 586"/>
        <xdr:cNvSpPr txBox="1"/>
      </xdr:nvSpPr>
      <xdr:spPr>
        <a:xfrm>
          <a:off x="15356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8760" cy="259080"/>
    <xdr:sp macro="" textlink="">
      <xdr:nvSpPr>
        <xdr:cNvPr id="589" name="テキスト ボックス 588"/>
        <xdr:cNvSpPr txBox="1"/>
      </xdr:nvSpPr>
      <xdr:spPr>
        <a:xfrm>
          <a:off x="14467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8760" cy="259080"/>
    <xdr:sp macro="" textlink="">
      <xdr:nvSpPr>
        <xdr:cNvPr id="591" name="テキスト ボックス 590"/>
        <xdr:cNvSpPr txBox="1"/>
      </xdr:nvSpPr>
      <xdr:spPr>
        <a:xfrm>
          <a:off x="13578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8760" cy="259080"/>
    <xdr:sp macro="" textlink="">
      <xdr:nvSpPr>
        <xdr:cNvPr id="593" name="テキスト ボックス 592"/>
        <xdr:cNvSpPr txBox="1"/>
      </xdr:nvSpPr>
      <xdr:spPr>
        <a:xfrm>
          <a:off x="12689840" y="91224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090" cy="217170"/>
    <xdr:sp macro="" textlink="">
      <xdr:nvSpPr>
        <xdr:cNvPr id="602" name="テキスト ボックス 601"/>
        <xdr:cNvSpPr txBox="1"/>
      </xdr:nvSpPr>
      <xdr:spPr>
        <a:xfrm>
          <a:off x="12407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4" name="直線コネクタ 60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8125" cy="248920"/>
    <xdr:sp macro="" textlink="">
      <xdr:nvSpPr>
        <xdr:cNvPr id="605" name="テキスト ボックス 604"/>
        <xdr:cNvSpPr txBox="1"/>
      </xdr:nvSpPr>
      <xdr:spPr>
        <a:xfrm>
          <a:off x="12197080" y="13370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6" name="直線コネクタ 60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4835" cy="248920"/>
    <xdr:sp macro="" textlink="">
      <xdr:nvSpPr>
        <xdr:cNvPr id="607" name="テキスト ボックス 606"/>
        <xdr:cNvSpPr txBox="1"/>
      </xdr:nvSpPr>
      <xdr:spPr>
        <a:xfrm>
          <a:off x="11850370" y="12913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8" name="直線コネクタ 60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4835" cy="248920"/>
    <xdr:sp macro="" textlink="">
      <xdr:nvSpPr>
        <xdr:cNvPr id="609" name="テキスト ボックス 608"/>
        <xdr:cNvSpPr txBox="1"/>
      </xdr:nvSpPr>
      <xdr:spPr>
        <a:xfrm>
          <a:off x="11850370" y="12456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0" name="直線コネクタ 60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4835" cy="248920"/>
    <xdr:sp macro="" textlink="">
      <xdr:nvSpPr>
        <xdr:cNvPr id="611" name="テキスト ボックス 610"/>
        <xdr:cNvSpPr txBox="1"/>
      </xdr:nvSpPr>
      <xdr:spPr>
        <a:xfrm>
          <a:off x="11850370" y="11998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835" cy="248920"/>
    <xdr:sp macro="" textlink="">
      <xdr:nvSpPr>
        <xdr:cNvPr id="613" name="テキスト ボックス 612"/>
        <xdr:cNvSpPr txBox="1"/>
      </xdr:nvSpPr>
      <xdr:spPr>
        <a:xfrm>
          <a:off x="11850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166370</xdr:rowOff>
    </xdr:from>
    <xdr:to xmlns:xdr="http://schemas.openxmlformats.org/drawingml/2006/spreadsheetDrawing">
      <xdr:col>85</xdr:col>
      <xdr:colOff>126365</xdr:colOff>
      <xdr:row>78</xdr:row>
      <xdr:rowOff>65405</xdr:rowOff>
    </xdr:to>
    <xdr:cxnSp macro="">
      <xdr:nvCxnSpPr>
        <xdr:cNvPr id="615" name="直線コネクタ 614"/>
        <xdr:cNvCxnSpPr/>
      </xdr:nvCxnSpPr>
      <xdr:spPr>
        <a:xfrm flipV="1">
          <a:off x="16317595" y="12167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69215</xdr:rowOff>
    </xdr:from>
    <xdr:ext cx="534670" cy="259080"/>
    <xdr:sp macro="" textlink="">
      <xdr:nvSpPr>
        <xdr:cNvPr id="616" name="公債費最小値テキスト"/>
        <xdr:cNvSpPr txBox="1"/>
      </xdr:nvSpPr>
      <xdr:spPr>
        <a:xfrm>
          <a:off x="16370300" y="13442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65405</xdr:rowOff>
    </xdr:from>
    <xdr:to xmlns:xdr="http://schemas.openxmlformats.org/drawingml/2006/spreadsheetDrawing">
      <xdr:col>86</xdr:col>
      <xdr:colOff>25400</xdr:colOff>
      <xdr:row>78</xdr:row>
      <xdr:rowOff>65405</xdr:rowOff>
    </xdr:to>
    <xdr:cxnSp macro="">
      <xdr:nvCxnSpPr>
        <xdr:cNvPr id="617" name="直線コネクタ 616"/>
        <xdr:cNvCxnSpPr/>
      </xdr:nvCxnSpPr>
      <xdr:spPr>
        <a:xfrm>
          <a:off x="16230600" y="1343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112395</xdr:rowOff>
    </xdr:from>
    <xdr:ext cx="598805" cy="248285"/>
    <xdr:sp macro="" textlink="">
      <xdr:nvSpPr>
        <xdr:cNvPr id="618" name="公債費最大値テキスト"/>
        <xdr:cNvSpPr txBox="1"/>
      </xdr:nvSpPr>
      <xdr:spPr>
        <a:xfrm>
          <a:off x="16370300" y="119424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166370</xdr:rowOff>
    </xdr:from>
    <xdr:to xmlns:xdr="http://schemas.openxmlformats.org/drawingml/2006/spreadsheetDrawing">
      <xdr:col>86</xdr:col>
      <xdr:colOff>25400</xdr:colOff>
      <xdr:row>70</xdr:row>
      <xdr:rowOff>166370</xdr:rowOff>
    </xdr:to>
    <xdr:cxnSp macro="">
      <xdr:nvCxnSpPr>
        <xdr:cNvPr id="619" name="直線コネクタ 618"/>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168910</xdr:rowOff>
    </xdr:from>
    <xdr:to xmlns:xdr="http://schemas.openxmlformats.org/drawingml/2006/spreadsheetDrawing">
      <xdr:col>85</xdr:col>
      <xdr:colOff>127000</xdr:colOff>
      <xdr:row>78</xdr:row>
      <xdr:rowOff>6350</xdr:rowOff>
    </xdr:to>
    <xdr:cxnSp macro="">
      <xdr:nvCxnSpPr>
        <xdr:cNvPr id="620" name="直線コネクタ 619"/>
        <xdr:cNvCxnSpPr/>
      </xdr:nvCxnSpPr>
      <xdr:spPr>
        <a:xfrm flipV="1">
          <a:off x="15481300" y="133705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107315</xdr:rowOff>
    </xdr:from>
    <xdr:ext cx="534670" cy="259080"/>
    <xdr:sp macro="" textlink="">
      <xdr:nvSpPr>
        <xdr:cNvPr id="621" name="公債費平均値テキスト"/>
        <xdr:cNvSpPr txBox="1"/>
      </xdr:nvSpPr>
      <xdr:spPr>
        <a:xfrm>
          <a:off x="16370300" y="13137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84455</xdr:rowOff>
    </xdr:from>
    <xdr:to xmlns:xdr="http://schemas.openxmlformats.org/drawingml/2006/spreadsheetDrawing">
      <xdr:col>85</xdr:col>
      <xdr:colOff>177800</xdr:colOff>
      <xdr:row>78</xdr:row>
      <xdr:rowOff>14605</xdr:rowOff>
    </xdr:to>
    <xdr:sp macro="" textlink="">
      <xdr:nvSpPr>
        <xdr:cNvPr id="622" name="フローチャート: 判断 621"/>
        <xdr:cNvSpPr/>
      </xdr:nvSpPr>
      <xdr:spPr>
        <a:xfrm>
          <a:off x="16268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6350</xdr:rowOff>
    </xdr:from>
    <xdr:to xmlns:xdr="http://schemas.openxmlformats.org/drawingml/2006/spreadsheetDrawing">
      <xdr:col>81</xdr:col>
      <xdr:colOff>50800</xdr:colOff>
      <xdr:row>78</xdr:row>
      <xdr:rowOff>10795</xdr:rowOff>
    </xdr:to>
    <xdr:cxnSp macro="">
      <xdr:nvCxnSpPr>
        <xdr:cNvPr id="623" name="直線コネクタ 622"/>
        <xdr:cNvCxnSpPr/>
      </xdr:nvCxnSpPr>
      <xdr:spPr>
        <a:xfrm flipV="1">
          <a:off x="14592300" y="13379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83820</xdr:rowOff>
    </xdr:from>
    <xdr:to xmlns:xdr="http://schemas.openxmlformats.org/drawingml/2006/spreadsheetDrawing">
      <xdr:col>81</xdr:col>
      <xdr:colOff>101600</xdr:colOff>
      <xdr:row>78</xdr:row>
      <xdr:rowOff>13970</xdr:rowOff>
    </xdr:to>
    <xdr:sp macro="" textlink="">
      <xdr:nvSpPr>
        <xdr:cNvPr id="624" name="フローチャート: 判断 623"/>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30480</xdr:rowOff>
    </xdr:from>
    <xdr:ext cx="523875" cy="250190"/>
    <xdr:sp macro="" textlink="">
      <xdr:nvSpPr>
        <xdr:cNvPr id="625" name="テキスト ボックス 624"/>
        <xdr:cNvSpPr txBox="1"/>
      </xdr:nvSpPr>
      <xdr:spPr>
        <a:xfrm>
          <a:off x="15213965" y="1306068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10795</xdr:rowOff>
    </xdr:from>
    <xdr:to xmlns:xdr="http://schemas.openxmlformats.org/drawingml/2006/spreadsheetDrawing">
      <xdr:col>76</xdr:col>
      <xdr:colOff>114300</xdr:colOff>
      <xdr:row>78</xdr:row>
      <xdr:rowOff>14605</xdr:rowOff>
    </xdr:to>
    <xdr:cxnSp macro="">
      <xdr:nvCxnSpPr>
        <xdr:cNvPr id="626" name="直線コネクタ 625"/>
        <xdr:cNvCxnSpPr/>
      </xdr:nvCxnSpPr>
      <xdr:spPr>
        <a:xfrm flipV="1">
          <a:off x="13703300" y="133838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83185</xdr:rowOff>
    </xdr:from>
    <xdr:to xmlns:xdr="http://schemas.openxmlformats.org/drawingml/2006/spreadsheetDrawing">
      <xdr:col>76</xdr:col>
      <xdr:colOff>165100</xdr:colOff>
      <xdr:row>78</xdr:row>
      <xdr:rowOff>13335</xdr:rowOff>
    </xdr:to>
    <xdr:sp macro="" textlink="">
      <xdr:nvSpPr>
        <xdr:cNvPr id="627" name="フローチャート: 判断 626"/>
        <xdr:cNvSpPr/>
      </xdr:nvSpPr>
      <xdr:spPr>
        <a:xfrm>
          <a:off x="14541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29845</xdr:rowOff>
    </xdr:from>
    <xdr:ext cx="523875" cy="250825"/>
    <xdr:sp macro="" textlink="">
      <xdr:nvSpPr>
        <xdr:cNvPr id="628" name="テキスト ボックス 627"/>
        <xdr:cNvSpPr txBox="1"/>
      </xdr:nvSpPr>
      <xdr:spPr>
        <a:xfrm>
          <a:off x="14324965" y="130600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13335</xdr:rowOff>
    </xdr:from>
    <xdr:to xmlns:xdr="http://schemas.openxmlformats.org/drawingml/2006/spreadsheetDrawing">
      <xdr:col>71</xdr:col>
      <xdr:colOff>177800</xdr:colOff>
      <xdr:row>78</xdr:row>
      <xdr:rowOff>14605</xdr:rowOff>
    </xdr:to>
    <xdr:cxnSp macro="">
      <xdr:nvCxnSpPr>
        <xdr:cNvPr id="629" name="直線コネクタ 628"/>
        <xdr:cNvCxnSpPr/>
      </xdr:nvCxnSpPr>
      <xdr:spPr>
        <a:xfrm>
          <a:off x="12814300" y="13386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88900</xdr:rowOff>
    </xdr:from>
    <xdr:to xmlns:xdr="http://schemas.openxmlformats.org/drawingml/2006/spreadsheetDrawing">
      <xdr:col>72</xdr:col>
      <xdr:colOff>38100</xdr:colOff>
      <xdr:row>78</xdr:row>
      <xdr:rowOff>19050</xdr:rowOff>
    </xdr:to>
    <xdr:sp macro="" textlink="">
      <xdr:nvSpPr>
        <xdr:cNvPr id="630" name="フローチャート: 判断 629"/>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35560</xdr:rowOff>
    </xdr:from>
    <xdr:ext cx="523875" cy="259080"/>
    <xdr:sp macro="" textlink="">
      <xdr:nvSpPr>
        <xdr:cNvPr id="631" name="テキスト ボックス 630"/>
        <xdr:cNvSpPr txBox="1"/>
      </xdr:nvSpPr>
      <xdr:spPr>
        <a:xfrm>
          <a:off x="13435965" y="13065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99060</xdr:rowOff>
    </xdr:from>
    <xdr:to xmlns:xdr="http://schemas.openxmlformats.org/drawingml/2006/spreadsheetDrawing">
      <xdr:col>67</xdr:col>
      <xdr:colOff>101600</xdr:colOff>
      <xdr:row>78</xdr:row>
      <xdr:rowOff>29210</xdr:rowOff>
    </xdr:to>
    <xdr:sp macro="" textlink="">
      <xdr:nvSpPr>
        <xdr:cNvPr id="632" name="フローチャート: 判断 631"/>
        <xdr:cNvSpPr/>
      </xdr:nvSpPr>
      <xdr:spPr>
        <a:xfrm>
          <a:off x="12763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45720</xdr:rowOff>
    </xdr:from>
    <xdr:ext cx="523875" cy="259080"/>
    <xdr:sp macro="" textlink="">
      <xdr:nvSpPr>
        <xdr:cNvPr id="633" name="テキスト ボックス 632"/>
        <xdr:cNvSpPr txBox="1"/>
      </xdr:nvSpPr>
      <xdr:spPr>
        <a:xfrm>
          <a:off x="12546965" y="130759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118110</xdr:rowOff>
    </xdr:from>
    <xdr:to xmlns:xdr="http://schemas.openxmlformats.org/drawingml/2006/spreadsheetDrawing">
      <xdr:col>85</xdr:col>
      <xdr:colOff>177800</xdr:colOff>
      <xdr:row>78</xdr:row>
      <xdr:rowOff>48260</xdr:rowOff>
    </xdr:to>
    <xdr:sp macro="" textlink="">
      <xdr:nvSpPr>
        <xdr:cNvPr id="639" name="楕円 638"/>
        <xdr:cNvSpPr/>
      </xdr:nvSpPr>
      <xdr:spPr>
        <a:xfrm>
          <a:off x="16268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63500</xdr:rowOff>
    </xdr:from>
    <xdr:ext cx="534670" cy="251460"/>
    <xdr:sp macro="" textlink="">
      <xdr:nvSpPr>
        <xdr:cNvPr id="640" name="公債費該当値テキスト"/>
        <xdr:cNvSpPr txBox="1"/>
      </xdr:nvSpPr>
      <xdr:spPr>
        <a:xfrm>
          <a:off x="16370300" y="13265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127000</xdr:rowOff>
    </xdr:from>
    <xdr:to xmlns:xdr="http://schemas.openxmlformats.org/drawingml/2006/spreadsheetDrawing">
      <xdr:col>81</xdr:col>
      <xdr:colOff>101600</xdr:colOff>
      <xdr:row>78</xdr:row>
      <xdr:rowOff>57150</xdr:rowOff>
    </xdr:to>
    <xdr:sp macro="" textlink="">
      <xdr:nvSpPr>
        <xdr:cNvPr id="641" name="楕円 640"/>
        <xdr:cNvSpPr/>
      </xdr:nvSpPr>
      <xdr:spPr>
        <a:xfrm>
          <a:off x="154305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48260</xdr:rowOff>
    </xdr:from>
    <xdr:ext cx="523875" cy="259080"/>
    <xdr:sp macro="" textlink="">
      <xdr:nvSpPr>
        <xdr:cNvPr id="642" name="テキスト ボックス 641"/>
        <xdr:cNvSpPr txBox="1"/>
      </xdr:nvSpPr>
      <xdr:spPr>
        <a:xfrm>
          <a:off x="15213965" y="134213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132080</xdr:rowOff>
    </xdr:from>
    <xdr:to xmlns:xdr="http://schemas.openxmlformats.org/drawingml/2006/spreadsheetDrawing">
      <xdr:col>76</xdr:col>
      <xdr:colOff>165100</xdr:colOff>
      <xdr:row>78</xdr:row>
      <xdr:rowOff>61595</xdr:rowOff>
    </xdr:to>
    <xdr:sp macro="" textlink="">
      <xdr:nvSpPr>
        <xdr:cNvPr id="643" name="楕円 642"/>
        <xdr:cNvSpPr/>
      </xdr:nvSpPr>
      <xdr:spPr>
        <a:xfrm>
          <a:off x="14541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52705</xdr:rowOff>
    </xdr:from>
    <xdr:ext cx="523875" cy="250825"/>
    <xdr:sp macro="" textlink="">
      <xdr:nvSpPr>
        <xdr:cNvPr id="644" name="テキスト ボックス 643"/>
        <xdr:cNvSpPr txBox="1"/>
      </xdr:nvSpPr>
      <xdr:spPr>
        <a:xfrm>
          <a:off x="14324965" y="1342580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135255</xdr:rowOff>
    </xdr:from>
    <xdr:to xmlns:xdr="http://schemas.openxmlformats.org/drawingml/2006/spreadsheetDrawing">
      <xdr:col>72</xdr:col>
      <xdr:colOff>38100</xdr:colOff>
      <xdr:row>78</xdr:row>
      <xdr:rowOff>65405</xdr:rowOff>
    </xdr:to>
    <xdr:sp macro="" textlink="">
      <xdr:nvSpPr>
        <xdr:cNvPr id="645" name="楕円 644"/>
        <xdr:cNvSpPr/>
      </xdr:nvSpPr>
      <xdr:spPr>
        <a:xfrm>
          <a:off x="13652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56515</xdr:rowOff>
    </xdr:from>
    <xdr:ext cx="523875" cy="258445"/>
    <xdr:sp macro="" textlink="">
      <xdr:nvSpPr>
        <xdr:cNvPr id="646" name="テキスト ボックス 645"/>
        <xdr:cNvSpPr txBox="1"/>
      </xdr:nvSpPr>
      <xdr:spPr>
        <a:xfrm>
          <a:off x="13435965" y="1342961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133985</xdr:rowOff>
    </xdr:from>
    <xdr:to xmlns:xdr="http://schemas.openxmlformats.org/drawingml/2006/spreadsheetDrawing">
      <xdr:col>67</xdr:col>
      <xdr:colOff>101600</xdr:colOff>
      <xdr:row>78</xdr:row>
      <xdr:rowOff>64135</xdr:rowOff>
    </xdr:to>
    <xdr:sp macro="" textlink="">
      <xdr:nvSpPr>
        <xdr:cNvPr id="647" name="楕円 646"/>
        <xdr:cNvSpPr/>
      </xdr:nvSpPr>
      <xdr:spPr>
        <a:xfrm>
          <a:off x="12763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55245</xdr:rowOff>
    </xdr:from>
    <xdr:ext cx="523875" cy="248285"/>
    <xdr:sp macro="" textlink="">
      <xdr:nvSpPr>
        <xdr:cNvPr id="648" name="テキスト ボックス 647"/>
        <xdr:cNvSpPr txBox="1"/>
      </xdr:nvSpPr>
      <xdr:spPr>
        <a:xfrm>
          <a:off x="12546965" y="1342834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090" cy="217170"/>
    <xdr:sp macro="" textlink="">
      <xdr:nvSpPr>
        <xdr:cNvPr id="657" name="テキスト ボックス 656"/>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9" name="直線コネクタ 65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8125" cy="259080"/>
    <xdr:sp macro="" textlink="">
      <xdr:nvSpPr>
        <xdr:cNvPr id="660" name="テキスト ボックス 659"/>
        <xdr:cNvSpPr txBox="1"/>
      </xdr:nvSpPr>
      <xdr:spPr>
        <a:xfrm>
          <a:off x="12197080" y="16875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1" name="直線コネクタ 66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4835" cy="259080"/>
    <xdr:sp macro="" textlink="">
      <xdr:nvSpPr>
        <xdr:cNvPr id="662" name="テキスト ボックス 661"/>
        <xdr:cNvSpPr txBox="1"/>
      </xdr:nvSpPr>
      <xdr:spPr>
        <a:xfrm>
          <a:off x="11850370" y="1649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3" name="直線コネクタ 66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4835" cy="248920"/>
    <xdr:sp macro="" textlink="">
      <xdr:nvSpPr>
        <xdr:cNvPr id="664" name="テキスト ボックス 663"/>
        <xdr:cNvSpPr txBox="1"/>
      </xdr:nvSpPr>
      <xdr:spPr>
        <a:xfrm>
          <a:off x="11850370" y="1611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5" name="直線コネクタ 66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4835" cy="259080"/>
    <xdr:sp macro="" textlink="">
      <xdr:nvSpPr>
        <xdr:cNvPr id="666" name="テキスト ボックス 665"/>
        <xdr:cNvSpPr txBox="1"/>
      </xdr:nvSpPr>
      <xdr:spPr>
        <a:xfrm>
          <a:off x="11850370" y="1573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7" name="直線コネクタ 66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4835" cy="259080"/>
    <xdr:sp macro="" textlink="">
      <xdr:nvSpPr>
        <xdr:cNvPr id="668" name="テキスト ボックス 667"/>
        <xdr:cNvSpPr txBox="1"/>
      </xdr:nvSpPr>
      <xdr:spPr>
        <a:xfrm>
          <a:off x="11850370" y="15351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75005" cy="248920"/>
    <xdr:sp macro="" textlink="">
      <xdr:nvSpPr>
        <xdr:cNvPr id="670" name="テキスト ボックス 669"/>
        <xdr:cNvSpPr txBox="1"/>
      </xdr:nvSpPr>
      <xdr:spPr>
        <a:xfrm>
          <a:off x="11760200" y="149707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163195</xdr:rowOff>
    </xdr:from>
    <xdr:to xmlns:xdr="http://schemas.openxmlformats.org/drawingml/2006/spreadsheetDrawing">
      <xdr:col>85</xdr:col>
      <xdr:colOff>126365</xdr:colOff>
      <xdr:row>99</xdr:row>
      <xdr:rowOff>42545</xdr:rowOff>
    </xdr:to>
    <xdr:cxnSp macro="">
      <xdr:nvCxnSpPr>
        <xdr:cNvPr id="672" name="直線コネクタ 671"/>
        <xdr:cNvCxnSpPr/>
      </xdr:nvCxnSpPr>
      <xdr:spPr>
        <a:xfrm flipV="1">
          <a:off x="16317595" y="1559369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73"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4" name="直線コネクタ 673"/>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109855</xdr:rowOff>
    </xdr:from>
    <xdr:ext cx="598805" cy="250825"/>
    <xdr:sp macro="" textlink="">
      <xdr:nvSpPr>
        <xdr:cNvPr id="675" name="積立金最大値テキスト"/>
        <xdr:cNvSpPr txBox="1"/>
      </xdr:nvSpPr>
      <xdr:spPr>
        <a:xfrm>
          <a:off x="16370300" y="153689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163195</xdr:rowOff>
    </xdr:from>
    <xdr:to xmlns:xdr="http://schemas.openxmlformats.org/drawingml/2006/spreadsheetDrawing">
      <xdr:col>86</xdr:col>
      <xdr:colOff>25400</xdr:colOff>
      <xdr:row>90</xdr:row>
      <xdr:rowOff>163195</xdr:rowOff>
    </xdr:to>
    <xdr:cxnSp macro="">
      <xdr:nvCxnSpPr>
        <xdr:cNvPr id="676" name="直線コネクタ 675"/>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69215</xdr:rowOff>
    </xdr:from>
    <xdr:to xmlns:xdr="http://schemas.openxmlformats.org/drawingml/2006/spreadsheetDrawing">
      <xdr:col>85</xdr:col>
      <xdr:colOff>127000</xdr:colOff>
      <xdr:row>98</xdr:row>
      <xdr:rowOff>124460</xdr:rowOff>
    </xdr:to>
    <xdr:cxnSp macro="">
      <xdr:nvCxnSpPr>
        <xdr:cNvPr id="677" name="直線コネクタ 676"/>
        <xdr:cNvCxnSpPr/>
      </xdr:nvCxnSpPr>
      <xdr:spPr>
        <a:xfrm>
          <a:off x="15481300" y="1687131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56515</xdr:rowOff>
    </xdr:from>
    <xdr:ext cx="534670" cy="258445"/>
    <xdr:sp macro="" textlink="">
      <xdr:nvSpPr>
        <xdr:cNvPr id="678" name="積立金平均値テキスト"/>
        <xdr:cNvSpPr txBox="1"/>
      </xdr:nvSpPr>
      <xdr:spPr>
        <a:xfrm>
          <a:off x="16370300" y="168586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177800</xdr:colOff>
      <xdr:row>99</xdr:row>
      <xdr:rowOff>8255</xdr:rowOff>
    </xdr:to>
    <xdr:sp macro="" textlink="">
      <xdr:nvSpPr>
        <xdr:cNvPr id="679" name="フローチャート: 判断 678"/>
        <xdr:cNvSpPr/>
      </xdr:nvSpPr>
      <xdr:spPr>
        <a:xfrm>
          <a:off x="162687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69215</xdr:rowOff>
    </xdr:from>
    <xdr:to xmlns:xdr="http://schemas.openxmlformats.org/drawingml/2006/spreadsheetDrawing">
      <xdr:col>81</xdr:col>
      <xdr:colOff>50800</xdr:colOff>
      <xdr:row>98</xdr:row>
      <xdr:rowOff>85090</xdr:rowOff>
    </xdr:to>
    <xdr:cxnSp macro="">
      <xdr:nvCxnSpPr>
        <xdr:cNvPr id="680" name="直線コネクタ 679"/>
        <xdr:cNvCxnSpPr/>
      </xdr:nvCxnSpPr>
      <xdr:spPr>
        <a:xfrm flipV="1">
          <a:off x="14592300" y="168713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1" name="フローチャート: 判断 680"/>
        <xdr:cNvSpPr/>
      </xdr:nvSpPr>
      <xdr:spPr>
        <a:xfrm>
          <a:off x="15430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635</xdr:rowOff>
    </xdr:from>
    <xdr:ext cx="523875" cy="259080"/>
    <xdr:sp macro="" textlink="">
      <xdr:nvSpPr>
        <xdr:cNvPr id="682" name="テキスト ボックス 681"/>
        <xdr:cNvSpPr txBox="1"/>
      </xdr:nvSpPr>
      <xdr:spPr>
        <a:xfrm>
          <a:off x="15213965" y="169741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85090</xdr:rowOff>
    </xdr:from>
    <xdr:to xmlns:xdr="http://schemas.openxmlformats.org/drawingml/2006/spreadsheetDrawing">
      <xdr:col>76</xdr:col>
      <xdr:colOff>114300</xdr:colOff>
      <xdr:row>98</xdr:row>
      <xdr:rowOff>112395</xdr:rowOff>
    </xdr:to>
    <xdr:cxnSp macro="">
      <xdr:nvCxnSpPr>
        <xdr:cNvPr id="683" name="直線コネクタ 682"/>
        <xdr:cNvCxnSpPr/>
      </xdr:nvCxnSpPr>
      <xdr:spPr>
        <a:xfrm flipV="1">
          <a:off x="13703300" y="16887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4" name="フローチャート: 判断 683"/>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2540</xdr:rowOff>
    </xdr:from>
    <xdr:ext cx="523875" cy="259080"/>
    <xdr:sp macro="" textlink="">
      <xdr:nvSpPr>
        <xdr:cNvPr id="685" name="テキスト ボックス 684"/>
        <xdr:cNvSpPr txBox="1"/>
      </xdr:nvSpPr>
      <xdr:spPr>
        <a:xfrm>
          <a:off x="14324965" y="169760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112395</xdr:rowOff>
    </xdr:from>
    <xdr:to xmlns:xdr="http://schemas.openxmlformats.org/drawingml/2006/spreadsheetDrawing">
      <xdr:col>71</xdr:col>
      <xdr:colOff>177800</xdr:colOff>
      <xdr:row>98</xdr:row>
      <xdr:rowOff>156845</xdr:rowOff>
    </xdr:to>
    <xdr:cxnSp macro="">
      <xdr:nvCxnSpPr>
        <xdr:cNvPr id="686" name="直線コネクタ 685"/>
        <xdr:cNvCxnSpPr/>
      </xdr:nvCxnSpPr>
      <xdr:spPr>
        <a:xfrm flipV="1">
          <a:off x="12814300" y="169144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7" name="フローチャート: 判断 686"/>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165100</xdr:rowOff>
    </xdr:from>
    <xdr:ext cx="523875" cy="259080"/>
    <xdr:sp macro="" textlink="">
      <xdr:nvSpPr>
        <xdr:cNvPr id="688" name="テキスト ボックス 687"/>
        <xdr:cNvSpPr txBox="1"/>
      </xdr:nvSpPr>
      <xdr:spPr>
        <a:xfrm>
          <a:off x="13435965" y="169672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macro="" textlink="">
      <xdr:nvSpPr>
        <xdr:cNvPr id="689" name="フローチャート: 判断 688"/>
        <xdr:cNvSpPr/>
      </xdr:nvSpPr>
      <xdr:spPr>
        <a:xfrm>
          <a:off x="12763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23875" cy="251460"/>
    <xdr:sp macro="" textlink="">
      <xdr:nvSpPr>
        <xdr:cNvPr id="690" name="テキスト ボックス 689"/>
        <xdr:cNvSpPr txBox="1"/>
      </xdr:nvSpPr>
      <xdr:spPr>
        <a:xfrm>
          <a:off x="12546965" y="1668272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73660</xdr:rowOff>
    </xdr:from>
    <xdr:to xmlns:xdr="http://schemas.openxmlformats.org/drawingml/2006/spreadsheetDrawing">
      <xdr:col>85</xdr:col>
      <xdr:colOff>177800</xdr:colOff>
      <xdr:row>99</xdr:row>
      <xdr:rowOff>3810</xdr:rowOff>
    </xdr:to>
    <xdr:sp macro="" textlink="">
      <xdr:nvSpPr>
        <xdr:cNvPr id="696" name="楕円 695"/>
        <xdr:cNvSpPr/>
      </xdr:nvSpPr>
      <xdr:spPr>
        <a:xfrm>
          <a:off x="162687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33020</xdr:rowOff>
    </xdr:from>
    <xdr:ext cx="534670" cy="259080"/>
    <xdr:sp macro="" textlink="">
      <xdr:nvSpPr>
        <xdr:cNvPr id="697" name="積立金該当値テキスト"/>
        <xdr:cNvSpPr txBox="1"/>
      </xdr:nvSpPr>
      <xdr:spPr>
        <a:xfrm>
          <a:off x="16370300" y="16663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18415</xdr:rowOff>
    </xdr:from>
    <xdr:to xmlns:xdr="http://schemas.openxmlformats.org/drawingml/2006/spreadsheetDrawing">
      <xdr:col>81</xdr:col>
      <xdr:colOff>101600</xdr:colOff>
      <xdr:row>98</xdr:row>
      <xdr:rowOff>120650</xdr:rowOff>
    </xdr:to>
    <xdr:sp macro="" textlink="">
      <xdr:nvSpPr>
        <xdr:cNvPr id="698" name="楕円 697"/>
        <xdr:cNvSpPr/>
      </xdr:nvSpPr>
      <xdr:spPr>
        <a:xfrm>
          <a:off x="154305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136525</xdr:rowOff>
    </xdr:from>
    <xdr:ext cx="523875" cy="258445"/>
    <xdr:sp macro="" textlink="">
      <xdr:nvSpPr>
        <xdr:cNvPr id="699" name="テキスト ボックス 698"/>
        <xdr:cNvSpPr txBox="1"/>
      </xdr:nvSpPr>
      <xdr:spPr>
        <a:xfrm>
          <a:off x="15213965" y="165957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34290</xdr:rowOff>
    </xdr:from>
    <xdr:to xmlns:xdr="http://schemas.openxmlformats.org/drawingml/2006/spreadsheetDrawing">
      <xdr:col>76</xdr:col>
      <xdr:colOff>165100</xdr:colOff>
      <xdr:row>98</xdr:row>
      <xdr:rowOff>135890</xdr:rowOff>
    </xdr:to>
    <xdr:sp macro="" textlink="">
      <xdr:nvSpPr>
        <xdr:cNvPr id="700" name="楕円 699"/>
        <xdr:cNvSpPr/>
      </xdr:nvSpPr>
      <xdr:spPr>
        <a:xfrm>
          <a:off x="14541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152400</xdr:rowOff>
    </xdr:from>
    <xdr:ext cx="523875" cy="259080"/>
    <xdr:sp macro="" textlink="">
      <xdr:nvSpPr>
        <xdr:cNvPr id="701" name="テキスト ボックス 700"/>
        <xdr:cNvSpPr txBox="1"/>
      </xdr:nvSpPr>
      <xdr:spPr>
        <a:xfrm>
          <a:off x="14324965" y="166116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61595</xdr:rowOff>
    </xdr:from>
    <xdr:to xmlns:xdr="http://schemas.openxmlformats.org/drawingml/2006/spreadsheetDrawing">
      <xdr:col>72</xdr:col>
      <xdr:colOff>38100</xdr:colOff>
      <xdr:row>98</xdr:row>
      <xdr:rowOff>163195</xdr:rowOff>
    </xdr:to>
    <xdr:sp macro="" textlink="">
      <xdr:nvSpPr>
        <xdr:cNvPr id="702" name="楕円 701"/>
        <xdr:cNvSpPr/>
      </xdr:nvSpPr>
      <xdr:spPr>
        <a:xfrm>
          <a:off x="13652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8255</xdr:rowOff>
    </xdr:from>
    <xdr:ext cx="523875" cy="249555"/>
    <xdr:sp macro="" textlink="">
      <xdr:nvSpPr>
        <xdr:cNvPr id="703" name="テキスト ボックス 702"/>
        <xdr:cNvSpPr txBox="1"/>
      </xdr:nvSpPr>
      <xdr:spPr>
        <a:xfrm>
          <a:off x="13435965" y="1663890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106045</xdr:rowOff>
    </xdr:from>
    <xdr:to xmlns:xdr="http://schemas.openxmlformats.org/drawingml/2006/spreadsheetDrawing">
      <xdr:col>67</xdr:col>
      <xdr:colOff>101600</xdr:colOff>
      <xdr:row>99</xdr:row>
      <xdr:rowOff>36195</xdr:rowOff>
    </xdr:to>
    <xdr:sp macro="" textlink="">
      <xdr:nvSpPr>
        <xdr:cNvPr id="704" name="楕円 703"/>
        <xdr:cNvSpPr/>
      </xdr:nvSpPr>
      <xdr:spPr>
        <a:xfrm>
          <a:off x="12763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27305</xdr:rowOff>
    </xdr:from>
    <xdr:ext cx="523875" cy="259080"/>
    <xdr:sp macro="" textlink="">
      <xdr:nvSpPr>
        <xdr:cNvPr id="705" name="テキスト ボックス 704"/>
        <xdr:cNvSpPr txBox="1"/>
      </xdr:nvSpPr>
      <xdr:spPr>
        <a:xfrm>
          <a:off x="12546965" y="170008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090" cy="217170"/>
    <xdr:sp macro="" textlink="">
      <xdr:nvSpPr>
        <xdr:cNvPr id="714" name="テキスト ボックス 713"/>
        <xdr:cNvSpPr txBox="1"/>
      </xdr:nvSpPr>
      <xdr:spPr>
        <a:xfrm>
          <a:off x="18249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6" name="直線コネクタ 71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8125" cy="259080"/>
    <xdr:sp macro="" textlink="">
      <xdr:nvSpPr>
        <xdr:cNvPr id="717" name="テキスト ボックス 716"/>
        <xdr:cNvSpPr txBox="1"/>
      </xdr:nvSpPr>
      <xdr:spPr>
        <a:xfrm>
          <a:off x="18039080" y="6643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8" name="直線コネクタ 71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19" name="テキスト ボックス 718"/>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0" name="直線コネクタ 71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1" name="テキスト ボックス 720"/>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2" name="直線コネクタ 72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23" name="テキスト ボックス 722"/>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4" name="直線コネクタ 72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5" name="テキスト ボックス 724"/>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6" name="直線コネクタ 72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7" name="テキスト ボックス 72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29" name="テキスト ボックス 72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13335</xdr:rowOff>
    </xdr:from>
    <xdr:to xmlns:xdr="http://schemas.openxmlformats.org/drawingml/2006/spreadsheetDrawing">
      <xdr:col>116</xdr:col>
      <xdr:colOff>62865</xdr:colOff>
      <xdr:row>39</xdr:row>
      <xdr:rowOff>99060</xdr:rowOff>
    </xdr:to>
    <xdr:cxnSp macro="">
      <xdr:nvCxnSpPr>
        <xdr:cNvPr id="731" name="直線コネクタ 730"/>
        <xdr:cNvCxnSpPr/>
      </xdr:nvCxnSpPr>
      <xdr:spPr>
        <a:xfrm flipV="1">
          <a:off x="22159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2"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3" name="直線コネクタ 73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132080</xdr:rowOff>
    </xdr:from>
    <xdr:ext cx="534670" cy="251460"/>
    <xdr:sp macro="" textlink="">
      <xdr:nvSpPr>
        <xdr:cNvPr id="734" name="投資及び出資金最大値テキスト"/>
        <xdr:cNvSpPr txBox="1"/>
      </xdr:nvSpPr>
      <xdr:spPr>
        <a:xfrm>
          <a:off x="22212300" y="51041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13335</xdr:rowOff>
    </xdr:from>
    <xdr:to xmlns:xdr="http://schemas.openxmlformats.org/drawingml/2006/spreadsheetDrawing">
      <xdr:col>116</xdr:col>
      <xdr:colOff>152400</xdr:colOff>
      <xdr:row>31</xdr:row>
      <xdr:rowOff>13335</xdr:rowOff>
    </xdr:to>
    <xdr:cxnSp macro="">
      <xdr:nvCxnSpPr>
        <xdr:cNvPr id="735" name="直線コネクタ 734"/>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109220</xdr:rowOff>
    </xdr:from>
    <xdr:to xmlns:xdr="http://schemas.openxmlformats.org/drawingml/2006/spreadsheetDrawing">
      <xdr:col>116</xdr:col>
      <xdr:colOff>63500</xdr:colOff>
      <xdr:row>39</xdr:row>
      <xdr:rowOff>99060</xdr:rowOff>
    </xdr:to>
    <xdr:cxnSp macro="">
      <xdr:nvCxnSpPr>
        <xdr:cNvPr id="736" name="直線コネクタ 735"/>
        <xdr:cNvCxnSpPr/>
      </xdr:nvCxnSpPr>
      <xdr:spPr>
        <a:xfrm flipV="1">
          <a:off x="21323300" y="6452870"/>
          <a:ext cx="8382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64770</xdr:rowOff>
    </xdr:from>
    <xdr:ext cx="469900" cy="250190"/>
    <xdr:sp macro="" textlink="">
      <xdr:nvSpPr>
        <xdr:cNvPr id="737" name="投資及び出資金平均値テキスト"/>
        <xdr:cNvSpPr txBox="1"/>
      </xdr:nvSpPr>
      <xdr:spPr>
        <a:xfrm>
          <a:off x="22212300" y="657987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16510</xdr:rowOff>
    </xdr:to>
    <xdr:sp macro="" textlink="">
      <xdr:nvSpPr>
        <xdr:cNvPr id="738" name="フローチャート: 判断 737"/>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9" name="直線コネクタ 73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71755</xdr:rowOff>
    </xdr:from>
    <xdr:to xmlns:xdr="http://schemas.openxmlformats.org/drawingml/2006/spreadsheetDrawing">
      <xdr:col>112</xdr:col>
      <xdr:colOff>38100</xdr:colOff>
      <xdr:row>39</xdr:row>
      <xdr:rowOff>1905</xdr:rowOff>
    </xdr:to>
    <xdr:sp macro="" textlink="">
      <xdr:nvSpPr>
        <xdr:cNvPr id="740" name="フローチャート: 判断 739"/>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18415</xdr:rowOff>
    </xdr:from>
    <xdr:ext cx="459105" cy="250825"/>
    <xdr:sp macro="" textlink="">
      <xdr:nvSpPr>
        <xdr:cNvPr id="741" name="テキスト ボックス 740"/>
        <xdr:cNvSpPr txBox="1"/>
      </xdr:nvSpPr>
      <xdr:spPr>
        <a:xfrm>
          <a:off x="21088350" y="636206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2" name="直線コネクタ 74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93980</xdr:rowOff>
    </xdr:from>
    <xdr:to xmlns:xdr="http://schemas.openxmlformats.org/drawingml/2006/spreadsheetDrawing">
      <xdr:col>107</xdr:col>
      <xdr:colOff>101600</xdr:colOff>
      <xdr:row>39</xdr:row>
      <xdr:rowOff>24130</xdr:rowOff>
    </xdr:to>
    <xdr:sp macro="" textlink="">
      <xdr:nvSpPr>
        <xdr:cNvPr id="743" name="フローチャート: 判断 742"/>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40640</xdr:rowOff>
    </xdr:from>
    <xdr:ext cx="459105" cy="251460"/>
    <xdr:sp macro="" textlink="">
      <xdr:nvSpPr>
        <xdr:cNvPr id="744" name="テキスト ボックス 743"/>
        <xdr:cNvSpPr txBox="1"/>
      </xdr:nvSpPr>
      <xdr:spPr>
        <a:xfrm>
          <a:off x="20199350" y="638429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5" name="直線コネクタ 74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100965</xdr:rowOff>
    </xdr:from>
    <xdr:to xmlns:xdr="http://schemas.openxmlformats.org/drawingml/2006/spreadsheetDrawing">
      <xdr:col>102</xdr:col>
      <xdr:colOff>165100</xdr:colOff>
      <xdr:row>39</xdr:row>
      <xdr:rowOff>31115</xdr:rowOff>
    </xdr:to>
    <xdr:sp macro="" textlink="">
      <xdr:nvSpPr>
        <xdr:cNvPr id="746" name="フローチャート: 判断 745"/>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47625</xdr:rowOff>
    </xdr:from>
    <xdr:ext cx="459105" cy="259080"/>
    <xdr:sp macro="" textlink="">
      <xdr:nvSpPr>
        <xdr:cNvPr id="747" name="テキスト ボックス 746"/>
        <xdr:cNvSpPr txBox="1"/>
      </xdr:nvSpPr>
      <xdr:spPr>
        <a:xfrm>
          <a:off x="19310350" y="639127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91440</xdr:rowOff>
    </xdr:from>
    <xdr:to xmlns:xdr="http://schemas.openxmlformats.org/drawingml/2006/spreadsheetDrawing">
      <xdr:col>98</xdr:col>
      <xdr:colOff>38100</xdr:colOff>
      <xdr:row>39</xdr:row>
      <xdr:rowOff>21590</xdr:rowOff>
    </xdr:to>
    <xdr:sp macro="" textlink="">
      <xdr:nvSpPr>
        <xdr:cNvPr id="748" name="フローチャート: 判断 747"/>
        <xdr:cNvSpPr/>
      </xdr:nvSpPr>
      <xdr:spPr>
        <a:xfrm>
          <a:off x="18605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38100</xdr:rowOff>
    </xdr:from>
    <xdr:ext cx="459105" cy="259080"/>
    <xdr:sp macro="" textlink="">
      <xdr:nvSpPr>
        <xdr:cNvPr id="749" name="テキスト ボックス 748"/>
        <xdr:cNvSpPr txBox="1"/>
      </xdr:nvSpPr>
      <xdr:spPr>
        <a:xfrm>
          <a:off x="18421350" y="638175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58420</xdr:rowOff>
    </xdr:from>
    <xdr:to xmlns:xdr="http://schemas.openxmlformats.org/drawingml/2006/spreadsheetDrawing">
      <xdr:col>116</xdr:col>
      <xdr:colOff>114300</xdr:colOff>
      <xdr:row>37</xdr:row>
      <xdr:rowOff>160020</xdr:rowOff>
    </xdr:to>
    <xdr:sp macro="" textlink="">
      <xdr:nvSpPr>
        <xdr:cNvPr id="755" name="楕円 754"/>
        <xdr:cNvSpPr/>
      </xdr:nvSpPr>
      <xdr:spPr>
        <a:xfrm>
          <a:off x="22110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81280</xdr:rowOff>
    </xdr:from>
    <xdr:ext cx="534670" cy="259080"/>
    <xdr:sp macro="" textlink="">
      <xdr:nvSpPr>
        <xdr:cNvPr id="756" name="投資及び出資金該当値テキスト"/>
        <xdr:cNvSpPr txBox="1"/>
      </xdr:nvSpPr>
      <xdr:spPr>
        <a:xfrm>
          <a:off x="22212300" y="625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7" name="楕円 75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38760" cy="259080"/>
    <xdr:sp macro="" textlink="">
      <xdr:nvSpPr>
        <xdr:cNvPr id="758" name="テキスト ボックス 757"/>
        <xdr:cNvSpPr txBox="1"/>
      </xdr:nvSpPr>
      <xdr:spPr>
        <a:xfrm>
          <a:off x="21198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9" name="楕円 75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38760" cy="259080"/>
    <xdr:sp macro="" textlink="">
      <xdr:nvSpPr>
        <xdr:cNvPr id="760" name="テキスト ボックス 759"/>
        <xdr:cNvSpPr txBox="1"/>
      </xdr:nvSpPr>
      <xdr:spPr>
        <a:xfrm>
          <a:off x="20309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1" name="楕円 76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38760" cy="259080"/>
    <xdr:sp macro="" textlink="">
      <xdr:nvSpPr>
        <xdr:cNvPr id="762" name="テキスト ボックス 761"/>
        <xdr:cNvSpPr txBox="1"/>
      </xdr:nvSpPr>
      <xdr:spPr>
        <a:xfrm>
          <a:off x="19420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3" name="楕円 76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38760" cy="259080"/>
    <xdr:sp macro="" textlink="">
      <xdr:nvSpPr>
        <xdr:cNvPr id="764" name="テキスト ボックス 763"/>
        <xdr:cNvSpPr txBox="1"/>
      </xdr:nvSpPr>
      <xdr:spPr>
        <a:xfrm>
          <a:off x="18531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090" cy="217170"/>
    <xdr:sp macro="" textlink="">
      <xdr:nvSpPr>
        <xdr:cNvPr id="773" name="テキスト ボックス 772"/>
        <xdr:cNvSpPr txBox="1"/>
      </xdr:nvSpPr>
      <xdr:spPr>
        <a:xfrm>
          <a:off x="18249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5" name="直線コネクタ 77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8125" cy="259080"/>
    <xdr:sp macro="" textlink="">
      <xdr:nvSpPr>
        <xdr:cNvPr id="776" name="テキスト ボックス 775"/>
        <xdr:cNvSpPr txBox="1"/>
      </xdr:nvSpPr>
      <xdr:spPr>
        <a:xfrm>
          <a:off x="180390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7" name="直線コネクタ 77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8" name="テキスト ボックス 77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168910</xdr:rowOff>
    </xdr:from>
    <xdr:ext cx="584835" cy="248920"/>
    <xdr:sp macro="" textlink="">
      <xdr:nvSpPr>
        <xdr:cNvPr id="780" name="テキスト ボックス 779"/>
        <xdr:cNvSpPr txBox="1"/>
      </xdr:nvSpPr>
      <xdr:spPr>
        <a:xfrm>
          <a:off x="17692370" y="9255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1" name="直線コネクタ 78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130810</xdr:rowOff>
    </xdr:from>
    <xdr:ext cx="584835" cy="259080"/>
    <xdr:sp macro="" textlink="">
      <xdr:nvSpPr>
        <xdr:cNvPr id="782" name="テキスト ボックス 781"/>
        <xdr:cNvSpPr txBox="1"/>
      </xdr:nvSpPr>
      <xdr:spPr>
        <a:xfrm>
          <a:off x="17692370" y="887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3" name="直線コネクタ 78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84835" cy="259080"/>
    <xdr:sp macro="" textlink="">
      <xdr:nvSpPr>
        <xdr:cNvPr id="784" name="テキスト ボックス 783"/>
        <xdr:cNvSpPr txBox="1"/>
      </xdr:nvSpPr>
      <xdr:spPr>
        <a:xfrm>
          <a:off x="17692370" y="849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4835" cy="248920"/>
    <xdr:sp macro="" textlink="">
      <xdr:nvSpPr>
        <xdr:cNvPr id="786" name="テキスト ボックス 785"/>
        <xdr:cNvSpPr txBox="1"/>
      </xdr:nvSpPr>
      <xdr:spPr>
        <a:xfrm>
          <a:off x="17692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99060</xdr:rowOff>
    </xdr:from>
    <xdr:to xmlns:xdr="http://schemas.openxmlformats.org/drawingml/2006/spreadsheetDrawing">
      <xdr:col>116</xdr:col>
      <xdr:colOff>62865</xdr:colOff>
      <xdr:row>59</xdr:row>
      <xdr:rowOff>44450</xdr:rowOff>
    </xdr:to>
    <xdr:cxnSp macro="">
      <xdr:nvCxnSpPr>
        <xdr:cNvPr id="788" name="直線コネクタ 787"/>
        <xdr:cNvCxnSpPr/>
      </xdr:nvCxnSpPr>
      <xdr:spPr>
        <a:xfrm flipV="1">
          <a:off x="22159595" y="8671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0" name="直線コネクタ 78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45720</xdr:rowOff>
    </xdr:from>
    <xdr:ext cx="598805" cy="259080"/>
    <xdr:sp macro="" textlink="">
      <xdr:nvSpPr>
        <xdr:cNvPr id="791" name="貸付金最大値テキスト"/>
        <xdr:cNvSpPr txBox="1"/>
      </xdr:nvSpPr>
      <xdr:spPr>
        <a:xfrm>
          <a:off x="22212300" y="844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99060</xdr:rowOff>
    </xdr:from>
    <xdr:to xmlns:xdr="http://schemas.openxmlformats.org/drawingml/2006/spreadsheetDrawing">
      <xdr:col>116</xdr:col>
      <xdr:colOff>152400</xdr:colOff>
      <xdr:row>50</xdr:row>
      <xdr:rowOff>99060</xdr:rowOff>
    </xdr:to>
    <xdr:cxnSp macro="">
      <xdr:nvCxnSpPr>
        <xdr:cNvPr id="792" name="直線コネクタ 791"/>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93" name="直線コネクタ 79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128905</xdr:rowOff>
    </xdr:from>
    <xdr:ext cx="469900" cy="259080"/>
    <xdr:sp macro="" textlink="">
      <xdr:nvSpPr>
        <xdr:cNvPr id="794" name="貸付金平均値テキスト"/>
        <xdr:cNvSpPr txBox="1"/>
      </xdr:nvSpPr>
      <xdr:spPr>
        <a:xfrm>
          <a:off x="22212300" y="9901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106045</xdr:rowOff>
    </xdr:from>
    <xdr:to xmlns:xdr="http://schemas.openxmlformats.org/drawingml/2006/spreadsheetDrawing">
      <xdr:col>116</xdr:col>
      <xdr:colOff>114300</xdr:colOff>
      <xdr:row>59</xdr:row>
      <xdr:rowOff>36195</xdr:rowOff>
    </xdr:to>
    <xdr:sp macro="" textlink="">
      <xdr:nvSpPr>
        <xdr:cNvPr id="795" name="フローチャート: 判断 794"/>
        <xdr:cNvSpPr/>
      </xdr:nvSpPr>
      <xdr:spPr>
        <a:xfrm>
          <a:off x="221107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96" name="直線コネクタ 79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119380</xdr:rowOff>
    </xdr:from>
    <xdr:to xmlns:xdr="http://schemas.openxmlformats.org/drawingml/2006/spreadsheetDrawing">
      <xdr:col>112</xdr:col>
      <xdr:colOff>38100</xdr:colOff>
      <xdr:row>59</xdr:row>
      <xdr:rowOff>49530</xdr:rowOff>
    </xdr:to>
    <xdr:sp macro="" textlink="">
      <xdr:nvSpPr>
        <xdr:cNvPr id="797" name="フローチャート: 判断 796"/>
        <xdr:cNvSpPr/>
      </xdr:nvSpPr>
      <xdr:spPr>
        <a:xfrm>
          <a:off x="21272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66040</xdr:rowOff>
    </xdr:from>
    <xdr:ext cx="459105" cy="248920"/>
    <xdr:sp macro="" textlink="">
      <xdr:nvSpPr>
        <xdr:cNvPr id="798" name="テキスト ボックス 797"/>
        <xdr:cNvSpPr txBox="1"/>
      </xdr:nvSpPr>
      <xdr:spPr>
        <a:xfrm>
          <a:off x="21088350" y="983869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99" name="直線コネクタ 79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120650</xdr:rowOff>
    </xdr:from>
    <xdr:to xmlns:xdr="http://schemas.openxmlformats.org/drawingml/2006/spreadsheetDrawing">
      <xdr:col>107</xdr:col>
      <xdr:colOff>101600</xdr:colOff>
      <xdr:row>59</xdr:row>
      <xdr:rowOff>50165</xdr:rowOff>
    </xdr:to>
    <xdr:sp macro="" textlink="">
      <xdr:nvSpPr>
        <xdr:cNvPr id="800" name="フローチャート: 判断 799"/>
        <xdr:cNvSpPr/>
      </xdr:nvSpPr>
      <xdr:spPr>
        <a:xfrm>
          <a:off x="203835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66675</xdr:rowOff>
    </xdr:from>
    <xdr:ext cx="459105" cy="248285"/>
    <xdr:sp macro="" textlink="">
      <xdr:nvSpPr>
        <xdr:cNvPr id="801" name="テキスト ボックス 800"/>
        <xdr:cNvSpPr txBox="1"/>
      </xdr:nvSpPr>
      <xdr:spPr>
        <a:xfrm>
          <a:off x="20199350" y="9839325"/>
          <a:ext cx="4591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02" name="直線コネクタ 80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122555</xdr:rowOff>
    </xdr:from>
    <xdr:to xmlns:xdr="http://schemas.openxmlformats.org/drawingml/2006/spreadsheetDrawing">
      <xdr:col>102</xdr:col>
      <xdr:colOff>165100</xdr:colOff>
      <xdr:row>59</xdr:row>
      <xdr:rowOff>52705</xdr:rowOff>
    </xdr:to>
    <xdr:sp macro="" textlink="">
      <xdr:nvSpPr>
        <xdr:cNvPr id="803" name="フローチャート: 判断 802"/>
        <xdr:cNvSpPr/>
      </xdr:nvSpPr>
      <xdr:spPr>
        <a:xfrm>
          <a:off x="19494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69215</xdr:rowOff>
    </xdr:from>
    <xdr:ext cx="459105" cy="259080"/>
    <xdr:sp macro="" textlink="">
      <xdr:nvSpPr>
        <xdr:cNvPr id="804" name="テキスト ボックス 803"/>
        <xdr:cNvSpPr txBox="1"/>
      </xdr:nvSpPr>
      <xdr:spPr>
        <a:xfrm>
          <a:off x="19310350" y="984186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117475</xdr:rowOff>
    </xdr:from>
    <xdr:to xmlns:xdr="http://schemas.openxmlformats.org/drawingml/2006/spreadsheetDrawing">
      <xdr:col>98</xdr:col>
      <xdr:colOff>38100</xdr:colOff>
      <xdr:row>59</xdr:row>
      <xdr:rowOff>47625</xdr:rowOff>
    </xdr:to>
    <xdr:sp macro="" textlink="">
      <xdr:nvSpPr>
        <xdr:cNvPr id="805" name="フローチャート: 判断 804"/>
        <xdr:cNvSpPr/>
      </xdr:nvSpPr>
      <xdr:spPr>
        <a:xfrm>
          <a:off x="18605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64135</xdr:rowOff>
    </xdr:from>
    <xdr:ext cx="459105" cy="250825"/>
    <xdr:sp macro="" textlink="">
      <xdr:nvSpPr>
        <xdr:cNvPr id="806" name="テキスト ボックス 805"/>
        <xdr:cNvSpPr txBox="1"/>
      </xdr:nvSpPr>
      <xdr:spPr>
        <a:xfrm>
          <a:off x="18421350" y="983678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84455</xdr:rowOff>
    </xdr:from>
    <xdr:ext cx="249555" cy="259080"/>
    <xdr:sp macro="" textlink="">
      <xdr:nvSpPr>
        <xdr:cNvPr id="813" name="貸付金該当値テキスト"/>
        <xdr:cNvSpPr txBox="1"/>
      </xdr:nvSpPr>
      <xdr:spPr>
        <a:xfrm>
          <a:off x="22212300" y="100285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38760" cy="251460"/>
    <xdr:sp macro="" textlink="">
      <xdr:nvSpPr>
        <xdr:cNvPr id="815" name="テキスト ボックス 814"/>
        <xdr:cNvSpPr txBox="1"/>
      </xdr:nvSpPr>
      <xdr:spPr>
        <a:xfrm>
          <a:off x="21198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38760" cy="251460"/>
    <xdr:sp macro="" textlink="">
      <xdr:nvSpPr>
        <xdr:cNvPr id="817" name="テキスト ボックス 816"/>
        <xdr:cNvSpPr txBox="1"/>
      </xdr:nvSpPr>
      <xdr:spPr>
        <a:xfrm>
          <a:off x="20309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38760" cy="251460"/>
    <xdr:sp macro="" textlink="">
      <xdr:nvSpPr>
        <xdr:cNvPr id="819" name="テキスト ボックス 818"/>
        <xdr:cNvSpPr txBox="1"/>
      </xdr:nvSpPr>
      <xdr:spPr>
        <a:xfrm>
          <a:off x="19420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38760" cy="251460"/>
    <xdr:sp macro="" textlink="">
      <xdr:nvSpPr>
        <xdr:cNvPr id="821" name="テキスト ボックス 820"/>
        <xdr:cNvSpPr txBox="1"/>
      </xdr:nvSpPr>
      <xdr:spPr>
        <a:xfrm>
          <a:off x="18531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9090" cy="217170"/>
    <xdr:sp macro="" textlink="">
      <xdr:nvSpPr>
        <xdr:cNvPr id="830" name="テキスト ボックス 829"/>
        <xdr:cNvSpPr txBox="1"/>
      </xdr:nvSpPr>
      <xdr:spPr>
        <a:xfrm>
          <a:off x="18249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1" name="直線コネクタ 83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38125" cy="248920"/>
    <xdr:sp macro="" textlink="">
      <xdr:nvSpPr>
        <xdr:cNvPr id="832" name="テキスト ボックス 831"/>
        <xdr:cNvSpPr txBox="1"/>
      </xdr:nvSpPr>
      <xdr:spPr>
        <a:xfrm>
          <a:off x="18039080" y="13827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4" name="テキスト ボックス 83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6" name="テキスト ボックス 83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38" name="テキスト ボックス 837"/>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0" name="テキスト ボックス 83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4835" cy="259080"/>
    <xdr:sp macro="" textlink="">
      <xdr:nvSpPr>
        <xdr:cNvPr id="842" name="テキスト ボックス 841"/>
        <xdr:cNvSpPr txBox="1"/>
      </xdr:nvSpPr>
      <xdr:spPr>
        <a:xfrm>
          <a:off x="17692370" y="1192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4835" cy="248920"/>
    <xdr:sp macro="" textlink="">
      <xdr:nvSpPr>
        <xdr:cNvPr id="844" name="テキスト ボックス 843"/>
        <xdr:cNvSpPr txBox="1"/>
      </xdr:nvSpPr>
      <xdr:spPr>
        <a:xfrm>
          <a:off x="17692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145415</xdr:rowOff>
    </xdr:from>
    <xdr:to xmlns:xdr="http://schemas.openxmlformats.org/drawingml/2006/spreadsheetDrawing">
      <xdr:col>116</xdr:col>
      <xdr:colOff>62865</xdr:colOff>
      <xdr:row>77</xdr:row>
      <xdr:rowOff>158115</xdr:rowOff>
    </xdr:to>
    <xdr:cxnSp macro="">
      <xdr:nvCxnSpPr>
        <xdr:cNvPr id="846" name="直線コネクタ 845"/>
        <xdr:cNvCxnSpPr/>
      </xdr:nvCxnSpPr>
      <xdr:spPr>
        <a:xfrm flipV="1">
          <a:off x="22159595" y="121469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161925</xdr:rowOff>
    </xdr:from>
    <xdr:ext cx="534670" cy="259080"/>
    <xdr:sp macro="" textlink="">
      <xdr:nvSpPr>
        <xdr:cNvPr id="847" name="繰出金最小値テキスト"/>
        <xdr:cNvSpPr txBox="1"/>
      </xdr:nvSpPr>
      <xdr:spPr>
        <a:xfrm>
          <a:off x="22212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158115</xdr:rowOff>
    </xdr:from>
    <xdr:to xmlns:xdr="http://schemas.openxmlformats.org/drawingml/2006/spreadsheetDrawing">
      <xdr:col>116</xdr:col>
      <xdr:colOff>152400</xdr:colOff>
      <xdr:row>77</xdr:row>
      <xdr:rowOff>158115</xdr:rowOff>
    </xdr:to>
    <xdr:cxnSp macro="">
      <xdr:nvCxnSpPr>
        <xdr:cNvPr id="848" name="直線コネクタ 847"/>
        <xdr:cNvCxnSpPr/>
      </xdr:nvCxnSpPr>
      <xdr:spPr>
        <a:xfrm>
          <a:off x="22072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92075</xdr:rowOff>
    </xdr:from>
    <xdr:ext cx="534670" cy="259080"/>
    <xdr:sp macro="" textlink="">
      <xdr:nvSpPr>
        <xdr:cNvPr id="849" name="繰出金最大値テキスト"/>
        <xdr:cNvSpPr txBox="1"/>
      </xdr:nvSpPr>
      <xdr:spPr>
        <a:xfrm>
          <a:off x="22212300" y="11922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145415</xdr:rowOff>
    </xdr:from>
    <xdr:to xmlns:xdr="http://schemas.openxmlformats.org/drawingml/2006/spreadsheetDrawing">
      <xdr:col>116</xdr:col>
      <xdr:colOff>152400</xdr:colOff>
      <xdr:row>70</xdr:row>
      <xdr:rowOff>145415</xdr:rowOff>
    </xdr:to>
    <xdr:cxnSp macro="">
      <xdr:nvCxnSpPr>
        <xdr:cNvPr id="850" name="直線コネクタ 849"/>
        <xdr:cNvCxnSpPr/>
      </xdr:nvCxnSpPr>
      <xdr:spPr>
        <a:xfrm>
          <a:off x="22072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155575</xdr:rowOff>
    </xdr:from>
    <xdr:to xmlns:xdr="http://schemas.openxmlformats.org/drawingml/2006/spreadsheetDrawing">
      <xdr:col>116</xdr:col>
      <xdr:colOff>63500</xdr:colOff>
      <xdr:row>73</xdr:row>
      <xdr:rowOff>117475</xdr:rowOff>
    </xdr:to>
    <xdr:cxnSp macro="">
      <xdr:nvCxnSpPr>
        <xdr:cNvPr id="851" name="直線コネクタ 850"/>
        <xdr:cNvCxnSpPr/>
      </xdr:nvCxnSpPr>
      <xdr:spPr>
        <a:xfrm>
          <a:off x="21323300" y="12328525"/>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129540</xdr:rowOff>
    </xdr:from>
    <xdr:ext cx="534670" cy="259080"/>
    <xdr:sp macro="" textlink="">
      <xdr:nvSpPr>
        <xdr:cNvPr id="852" name="繰出金平均値テキスト"/>
        <xdr:cNvSpPr txBox="1"/>
      </xdr:nvSpPr>
      <xdr:spPr>
        <a:xfrm>
          <a:off x="22212300" y="12816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151130</xdr:rowOff>
    </xdr:from>
    <xdr:to xmlns:xdr="http://schemas.openxmlformats.org/drawingml/2006/spreadsheetDrawing">
      <xdr:col>116</xdr:col>
      <xdr:colOff>114300</xdr:colOff>
      <xdr:row>75</xdr:row>
      <xdr:rowOff>81280</xdr:rowOff>
    </xdr:to>
    <xdr:sp macro="" textlink="">
      <xdr:nvSpPr>
        <xdr:cNvPr id="853" name="フローチャート: 判断 852"/>
        <xdr:cNvSpPr/>
      </xdr:nvSpPr>
      <xdr:spPr>
        <a:xfrm>
          <a:off x="22110700" y="128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155575</xdr:rowOff>
    </xdr:from>
    <xdr:to xmlns:xdr="http://schemas.openxmlformats.org/drawingml/2006/spreadsheetDrawing">
      <xdr:col>111</xdr:col>
      <xdr:colOff>177800</xdr:colOff>
      <xdr:row>71</xdr:row>
      <xdr:rowOff>156210</xdr:rowOff>
    </xdr:to>
    <xdr:cxnSp macro="">
      <xdr:nvCxnSpPr>
        <xdr:cNvPr id="854" name="直線コネクタ 853"/>
        <xdr:cNvCxnSpPr/>
      </xdr:nvCxnSpPr>
      <xdr:spPr>
        <a:xfrm flipV="1">
          <a:off x="20434300" y="123285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136525</xdr:rowOff>
    </xdr:from>
    <xdr:to xmlns:xdr="http://schemas.openxmlformats.org/drawingml/2006/spreadsheetDrawing">
      <xdr:col>112</xdr:col>
      <xdr:colOff>38100</xdr:colOff>
      <xdr:row>75</xdr:row>
      <xdr:rowOff>66675</xdr:rowOff>
    </xdr:to>
    <xdr:sp macro="" textlink="">
      <xdr:nvSpPr>
        <xdr:cNvPr id="855" name="フローチャート: 判断 854"/>
        <xdr:cNvSpPr/>
      </xdr:nvSpPr>
      <xdr:spPr>
        <a:xfrm>
          <a:off x="21272500" y="128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57785</xdr:rowOff>
    </xdr:from>
    <xdr:ext cx="523875" cy="259080"/>
    <xdr:sp macro="" textlink="">
      <xdr:nvSpPr>
        <xdr:cNvPr id="856" name="テキスト ボックス 855"/>
        <xdr:cNvSpPr txBox="1"/>
      </xdr:nvSpPr>
      <xdr:spPr>
        <a:xfrm>
          <a:off x="21055965" y="1291653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156210</xdr:rowOff>
    </xdr:from>
    <xdr:to xmlns:xdr="http://schemas.openxmlformats.org/drawingml/2006/spreadsheetDrawing">
      <xdr:col>107</xdr:col>
      <xdr:colOff>50800</xdr:colOff>
      <xdr:row>72</xdr:row>
      <xdr:rowOff>20320</xdr:rowOff>
    </xdr:to>
    <xdr:cxnSp macro="">
      <xdr:nvCxnSpPr>
        <xdr:cNvPr id="857" name="直線コネクタ 856"/>
        <xdr:cNvCxnSpPr/>
      </xdr:nvCxnSpPr>
      <xdr:spPr>
        <a:xfrm flipV="1">
          <a:off x="19545300" y="123291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170180</xdr:rowOff>
    </xdr:from>
    <xdr:to xmlns:xdr="http://schemas.openxmlformats.org/drawingml/2006/spreadsheetDrawing">
      <xdr:col>107</xdr:col>
      <xdr:colOff>101600</xdr:colOff>
      <xdr:row>75</xdr:row>
      <xdr:rowOff>100330</xdr:rowOff>
    </xdr:to>
    <xdr:sp macro="" textlink="">
      <xdr:nvSpPr>
        <xdr:cNvPr id="858" name="フローチャート: 判断 857"/>
        <xdr:cNvSpPr/>
      </xdr:nvSpPr>
      <xdr:spPr>
        <a:xfrm>
          <a:off x="203835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91440</xdr:rowOff>
    </xdr:from>
    <xdr:ext cx="523875" cy="259080"/>
    <xdr:sp macro="" textlink="">
      <xdr:nvSpPr>
        <xdr:cNvPr id="859" name="テキスト ボックス 858"/>
        <xdr:cNvSpPr txBox="1"/>
      </xdr:nvSpPr>
      <xdr:spPr>
        <a:xfrm>
          <a:off x="20166965" y="1295019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20320</xdr:rowOff>
    </xdr:from>
    <xdr:to xmlns:xdr="http://schemas.openxmlformats.org/drawingml/2006/spreadsheetDrawing">
      <xdr:col>102</xdr:col>
      <xdr:colOff>114300</xdr:colOff>
      <xdr:row>72</xdr:row>
      <xdr:rowOff>88900</xdr:rowOff>
    </xdr:to>
    <xdr:cxnSp macro="">
      <xdr:nvCxnSpPr>
        <xdr:cNvPr id="860" name="直線コネクタ 859"/>
        <xdr:cNvCxnSpPr/>
      </xdr:nvCxnSpPr>
      <xdr:spPr>
        <a:xfrm flipV="1">
          <a:off x="18656300" y="123647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8890</xdr:rowOff>
    </xdr:from>
    <xdr:to xmlns:xdr="http://schemas.openxmlformats.org/drawingml/2006/spreadsheetDrawing">
      <xdr:col>102</xdr:col>
      <xdr:colOff>165100</xdr:colOff>
      <xdr:row>75</xdr:row>
      <xdr:rowOff>110490</xdr:rowOff>
    </xdr:to>
    <xdr:sp macro="" textlink="">
      <xdr:nvSpPr>
        <xdr:cNvPr id="861" name="フローチャート: 判断 860"/>
        <xdr:cNvSpPr/>
      </xdr:nvSpPr>
      <xdr:spPr>
        <a:xfrm>
          <a:off x="19494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101600</xdr:rowOff>
    </xdr:from>
    <xdr:ext cx="523875" cy="259080"/>
    <xdr:sp macro="" textlink="">
      <xdr:nvSpPr>
        <xdr:cNvPr id="862" name="テキスト ボックス 861"/>
        <xdr:cNvSpPr txBox="1"/>
      </xdr:nvSpPr>
      <xdr:spPr>
        <a:xfrm>
          <a:off x="19277965" y="129603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45085</xdr:rowOff>
    </xdr:from>
    <xdr:to xmlns:xdr="http://schemas.openxmlformats.org/drawingml/2006/spreadsheetDrawing">
      <xdr:col>98</xdr:col>
      <xdr:colOff>38100</xdr:colOff>
      <xdr:row>75</xdr:row>
      <xdr:rowOff>146685</xdr:rowOff>
    </xdr:to>
    <xdr:sp macro="" textlink="">
      <xdr:nvSpPr>
        <xdr:cNvPr id="863" name="フローチャート: 判断 862"/>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137795</xdr:rowOff>
    </xdr:from>
    <xdr:ext cx="523875" cy="259080"/>
    <xdr:sp macro="" textlink="">
      <xdr:nvSpPr>
        <xdr:cNvPr id="864" name="テキスト ボックス 863"/>
        <xdr:cNvSpPr txBox="1"/>
      </xdr:nvSpPr>
      <xdr:spPr>
        <a:xfrm>
          <a:off x="18388965" y="129965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66675</xdr:rowOff>
    </xdr:from>
    <xdr:to xmlns:xdr="http://schemas.openxmlformats.org/drawingml/2006/spreadsheetDrawing">
      <xdr:col>116</xdr:col>
      <xdr:colOff>114300</xdr:colOff>
      <xdr:row>73</xdr:row>
      <xdr:rowOff>168275</xdr:rowOff>
    </xdr:to>
    <xdr:sp macro="" textlink="">
      <xdr:nvSpPr>
        <xdr:cNvPr id="870" name="楕円 869"/>
        <xdr:cNvSpPr/>
      </xdr:nvSpPr>
      <xdr:spPr>
        <a:xfrm>
          <a:off x="22110700" y="125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89535</xdr:rowOff>
    </xdr:from>
    <xdr:ext cx="534670" cy="248285"/>
    <xdr:sp macro="" textlink="">
      <xdr:nvSpPr>
        <xdr:cNvPr id="871" name="繰出金該当値テキスト"/>
        <xdr:cNvSpPr txBox="1"/>
      </xdr:nvSpPr>
      <xdr:spPr>
        <a:xfrm>
          <a:off x="22212300" y="124339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104775</xdr:rowOff>
    </xdr:from>
    <xdr:to xmlns:xdr="http://schemas.openxmlformats.org/drawingml/2006/spreadsheetDrawing">
      <xdr:col>112</xdr:col>
      <xdr:colOff>38100</xdr:colOff>
      <xdr:row>72</xdr:row>
      <xdr:rowOff>34925</xdr:rowOff>
    </xdr:to>
    <xdr:sp macro="" textlink="">
      <xdr:nvSpPr>
        <xdr:cNvPr id="872" name="楕円 871"/>
        <xdr:cNvSpPr/>
      </xdr:nvSpPr>
      <xdr:spPr>
        <a:xfrm>
          <a:off x="21272500" y="122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52070</xdr:rowOff>
    </xdr:from>
    <xdr:ext cx="523875" cy="251460"/>
    <xdr:sp macro="" textlink="">
      <xdr:nvSpPr>
        <xdr:cNvPr id="873" name="テキスト ボックス 872"/>
        <xdr:cNvSpPr txBox="1"/>
      </xdr:nvSpPr>
      <xdr:spPr>
        <a:xfrm>
          <a:off x="21055965" y="120535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105410</xdr:rowOff>
    </xdr:from>
    <xdr:to xmlns:xdr="http://schemas.openxmlformats.org/drawingml/2006/spreadsheetDrawing">
      <xdr:col>107</xdr:col>
      <xdr:colOff>101600</xdr:colOff>
      <xdr:row>72</xdr:row>
      <xdr:rowOff>35560</xdr:rowOff>
    </xdr:to>
    <xdr:sp macro="" textlink="">
      <xdr:nvSpPr>
        <xdr:cNvPr id="874" name="楕円 873"/>
        <xdr:cNvSpPr/>
      </xdr:nvSpPr>
      <xdr:spPr>
        <a:xfrm>
          <a:off x="20383500" y="122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52070</xdr:rowOff>
    </xdr:from>
    <xdr:ext cx="523875" cy="251460"/>
    <xdr:sp macro="" textlink="">
      <xdr:nvSpPr>
        <xdr:cNvPr id="875" name="テキスト ボックス 874"/>
        <xdr:cNvSpPr txBox="1"/>
      </xdr:nvSpPr>
      <xdr:spPr>
        <a:xfrm>
          <a:off x="20166965" y="1205357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140970</xdr:rowOff>
    </xdr:from>
    <xdr:to xmlns:xdr="http://schemas.openxmlformats.org/drawingml/2006/spreadsheetDrawing">
      <xdr:col>102</xdr:col>
      <xdr:colOff>165100</xdr:colOff>
      <xdr:row>72</xdr:row>
      <xdr:rowOff>71120</xdr:rowOff>
    </xdr:to>
    <xdr:sp macro="" textlink="">
      <xdr:nvSpPr>
        <xdr:cNvPr id="876" name="楕円 875"/>
        <xdr:cNvSpPr/>
      </xdr:nvSpPr>
      <xdr:spPr>
        <a:xfrm>
          <a:off x="19494500" y="1231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87630</xdr:rowOff>
    </xdr:from>
    <xdr:ext cx="523875" cy="250190"/>
    <xdr:sp macro="" textlink="">
      <xdr:nvSpPr>
        <xdr:cNvPr id="877" name="テキスト ボックス 876"/>
        <xdr:cNvSpPr txBox="1"/>
      </xdr:nvSpPr>
      <xdr:spPr>
        <a:xfrm>
          <a:off x="19277965" y="1208913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38100</xdr:rowOff>
    </xdr:from>
    <xdr:to xmlns:xdr="http://schemas.openxmlformats.org/drawingml/2006/spreadsheetDrawing">
      <xdr:col>98</xdr:col>
      <xdr:colOff>38100</xdr:colOff>
      <xdr:row>72</xdr:row>
      <xdr:rowOff>139700</xdr:rowOff>
    </xdr:to>
    <xdr:sp macro="" textlink="">
      <xdr:nvSpPr>
        <xdr:cNvPr id="878" name="楕円 877"/>
        <xdr:cNvSpPr/>
      </xdr:nvSpPr>
      <xdr:spPr>
        <a:xfrm>
          <a:off x="186055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156210</xdr:rowOff>
    </xdr:from>
    <xdr:ext cx="523875" cy="250190"/>
    <xdr:sp macro="" textlink="">
      <xdr:nvSpPr>
        <xdr:cNvPr id="879" name="テキスト ボックス 878"/>
        <xdr:cNvSpPr txBox="1"/>
      </xdr:nvSpPr>
      <xdr:spPr>
        <a:xfrm>
          <a:off x="18388965" y="1215771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9090" cy="217170"/>
    <xdr:sp macro="" textlink="">
      <xdr:nvSpPr>
        <xdr:cNvPr id="888" name="テキスト ボックス 887"/>
        <xdr:cNvSpPr txBox="1"/>
      </xdr:nvSpPr>
      <xdr:spPr>
        <a:xfrm>
          <a:off x="18249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0" name="直線コネクタ 889"/>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38125" cy="259080"/>
    <xdr:sp macro="" textlink="">
      <xdr:nvSpPr>
        <xdr:cNvPr id="891" name="テキスト ボックス 890"/>
        <xdr:cNvSpPr txBox="1"/>
      </xdr:nvSpPr>
      <xdr:spPr>
        <a:xfrm>
          <a:off x="18039080" y="16875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2" name="直線コネクタ 891"/>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56565" cy="259080"/>
    <xdr:sp macro="" textlink="">
      <xdr:nvSpPr>
        <xdr:cNvPr id="893" name="テキスト ボックス 892"/>
        <xdr:cNvSpPr txBox="1"/>
      </xdr:nvSpPr>
      <xdr:spPr>
        <a:xfrm>
          <a:off x="17820640" y="16494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56565" cy="248920"/>
    <xdr:sp macro="" textlink="">
      <xdr:nvSpPr>
        <xdr:cNvPr id="895" name="テキスト ボックス 894"/>
        <xdr:cNvSpPr txBox="1"/>
      </xdr:nvSpPr>
      <xdr:spPr>
        <a:xfrm>
          <a:off x="17820640" y="16113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6" name="直線コネクタ 895"/>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56565" cy="259080"/>
    <xdr:sp macro="" textlink="">
      <xdr:nvSpPr>
        <xdr:cNvPr id="897" name="テキスト ボックス 896"/>
        <xdr:cNvSpPr txBox="1"/>
      </xdr:nvSpPr>
      <xdr:spPr>
        <a:xfrm>
          <a:off x="17820640" y="15732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898" name="直線コネクタ 897"/>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92710</xdr:rowOff>
    </xdr:from>
    <xdr:ext cx="456565" cy="259080"/>
    <xdr:sp macro="" textlink="">
      <xdr:nvSpPr>
        <xdr:cNvPr id="899" name="テキスト ボックス 898"/>
        <xdr:cNvSpPr txBox="1"/>
      </xdr:nvSpPr>
      <xdr:spPr>
        <a:xfrm>
          <a:off x="17820640" y="15351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48920"/>
    <xdr:sp macro="" textlink="">
      <xdr:nvSpPr>
        <xdr:cNvPr id="901" name="テキスト ボックス 900"/>
        <xdr:cNvSpPr txBox="1"/>
      </xdr:nvSpPr>
      <xdr:spPr>
        <a:xfrm>
          <a:off x="17756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34290</xdr:rowOff>
    </xdr:from>
    <xdr:to xmlns:xdr="http://schemas.openxmlformats.org/drawingml/2006/spreadsheetDrawing">
      <xdr:col>116</xdr:col>
      <xdr:colOff>62865</xdr:colOff>
      <xdr:row>99</xdr:row>
      <xdr:rowOff>44450</xdr:rowOff>
    </xdr:to>
    <xdr:cxnSp macro="">
      <xdr:nvCxnSpPr>
        <xdr:cNvPr id="903" name="直線コネクタ 902"/>
        <xdr:cNvCxnSpPr/>
      </xdr:nvCxnSpPr>
      <xdr:spPr>
        <a:xfrm flipV="1">
          <a:off x="22159595" y="15464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9555" cy="259080"/>
    <xdr:sp macro="" textlink="">
      <xdr:nvSpPr>
        <xdr:cNvPr id="904" name="前年度繰上充用金最小値テキスト"/>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5" name="直線コネクタ 904"/>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152400</xdr:rowOff>
    </xdr:from>
    <xdr:ext cx="469900" cy="259080"/>
    <xdr:sp macro="" textlink="">
      <xdr:nvSpPr>
        <xdr:cNvPr id="906" name="前年度繰上充用金最大値テキスト"/>
        <xdr:cNvSpPr txBox="1"/>
      </xdr:nvSpPr>
      <xdr:spPr>
        <a:xfrm>
          <a:off x="22212300" y="1524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34290</xdr:rowOff>
    </xdr:from>
    <xdr:to xmlns:xdr="http://schemas.openxmlformats.org/drawingml/2006/spreadsheetDrawing">
      <xdr:col>116</xdr:col>
      <xdr:colOff>152400</xdr:colOff>
      <xdr:row>90</xdr:row>
      <xdr:rowOff>34290</xdr:rowOff>
    </xdr:to>
    <xdr:cxnSp macro="">
      <xdr:nvCxnSpPr>
        <xdr:cNvPr id="907" name="直線コネクタ 906"/>
        <xdr:cNvCxnSpPr/>
      </xdr:nvCxnSpPr>
      <xdr:spPr>
        <a:xfrm>
          <a:off x="22072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08" name="直線コネクタ 907"/>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3690" cy="248920"/>
    <xdr:sp macro="" textlink="">
      <xdr:nvSpPr>
        <xdr:cNvPr id="909" name="前年度繰上充用金平均値テキスト"/>
        <xdr:cNvSpPr txBox="1"/>
      </xdr:nvSpPr>
      <xdr:spPr>
        <a:xfrm>
          <a:off x="22212300" y="16810990"/>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0" name="フローチャート: 判断 909"/>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1" name="直線コネクタ 910"/>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2" name="フローチャート: 判断 911"/>
        <xdr:cNvSpPr/>
      </xdr:nvSpPr>
      <xdr:spPr>
        <a:xfrm>
          <a:off x="21272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13" name="テキスト ボックス 912"/>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4" name="直線コネクタ 913"/>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5" name="フローチャート: 判断 914"/>
        <xdr:cNvSpPr/>
      </xdr:nvSpPr>
      <xdr:spPr>
        <a:xfrm>
          <a:off x="20383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6" name="テキスト ボックス 915"/>
        <xdr:cNvSpPr txBox="1"/>
      </xdr:nvSpPr>
      <xdr:spPr>
        <a:xfrm>
          <a:off x="2027745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7" name="直線コネクタ 916"/>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18" name="フローチャート: 判断 917"/>
        <xdr:cNvSpPr/>
      </xdr:nvSpPr>
      <xdr:spPr>
        <a:xfrm>
          <a:off x="194945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macro="" textlink="">
      <xdr:nvSpPr>
        <xdr:cNvPr id="919" name="テキスト ボックス 918"/>
        <xdr:cNvSpPr txBox="1"/>
      </xdr:nvSpPr>
      <xdr:spPr>
        <a:xfrm>
          <a:off x="1938845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macro="" textlink="">
      <xdr:nvSpPr>
        <xdr:cNvPr id="920" name="フローチャート: 判断 919"/>
        <xdr:cNvSpPr/>
      </xdr:nvSpPr>
      <xdr:spPr>
        <a:xfrm>
          <a:off x="18605500" y="16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313690" cy="259080"/>
    <xdr:sp macro="" textlink="">
      <xdr:nvSpPr>
        <xdr:cNvPr id="921" name="テキスト ボックス 920"/>
        <xdr:cNvSpPr txBox="1"/>
      </xdr:nvSpPr>
      <xdr:spPr>
        <a:xfrm>
          <a:off x="1849945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9555" cy="259080"/>
    <xdr:sp macro="" textlink="">
      <xdr:nvSpPr>
        <xdr:cNvPr id="928" name="前年度繰上充用金該当値テキスト"/>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38760" cy="251460"/>
    <xdr:sp macro="" textlink="">
      <xdr:nvSpPr>
        <xdr:cNvPr id="930" name="テキスト ボックス 929"/>
        <xdr:cNvSpPr txBox="1"/>
      </xdr:nvSpPr>
      <xdr:spPr>
        <a:xfrm>
          <a:off x="21198840" y="17059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38760" cy="251460"/>
    <xdr:sp macro="" textlink="">
      <xdr:nvSpPr>
        <xdr:cNvPr id="932" name="テキスト ボックス 931"/>
        <xdr:cNvSpPr txBox="1"/>
      </xdr:nvSpPr>
      <xdr:spPr>
        <a:xfrm>
          <a:off x="20309840" y="17059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38760" cy="251460"/>
    <xdr:sp macro="" textlink="">
      <xdr:nvSpPr>
        <xdr:cNvPr id="934" name="テキスト ボックス 933"/>
        <xdr:cNvSpPr txBox="1"/>
      </xdr:nvSpPr>
      <xdr:spPr>
        <a:xfrm>
          <a:off x="19420840" y="17059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38760" cy="251460"/>
    <xdr:sp macro="" textlink="">
      <xdr:nvSpPr>
        <xdr:cNvPr id="936" name="テキスト ボックス 935"/>
        <xdr:cNvSpPr txBox="1"/>
      </xdr:nvSpPr>
      <xdr:spPr>
        <a:xfrm>
          <a:off x="18531840" y="17059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義務的経費については、前年度から398,581千円の増額となっており、人勧に伴う職員給料の引上げや会計年度任用職員への勤勉手当の支給開始により人件費が245,713千円の増となった点が主な要因となっている。</a:t>
          </a:r>
          <a:endParaRPr kumimoji="1" lang="en-US" altLang="ja-JP" sz="1100">
            <a:solidFill>
              <a:sysClr val="windowText" lastClr="000000"/>
            </a:solidFill>
            <a:latin typeface="ＭＳ Ｐゴシック"/>
            <a:ea typeface="ＭＳ Ｐゴシック"/>
          </a:endParaRPr>
        </a:p>
        <a:p>
          <a:pPr algn="l"/>
          <a:r>
            <a:rPr kumimoji="1" lang="ja-JP" altLang="en-US" sz="1100">
              <a:solidFill>
                <a:sysClr val="windowText" lastClr="000000"/>
              </a:solidFill>
              <a:latin typeface="ＭＳ Ｐゴシック"/>
              <a:ea typeface="ＭＳ Ｐゴシック"/>
            </a:rPr>
            <a:t>投資的経費については、前年度から1,638,542千円の増額となっており、普通建設事業において給食センター改築工事費が1,419,973千円の増となった点が主な要因となっている。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その他の経費については、前年度から429,638千円の減額となっており、積立金において減債基金積立金が260,023千円の減、防災対策基金積立金が171,197千円の減となった点が主な要因となっている。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高知県宿毛市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18,394
18,247
286.14
16,683,883
16,221,709
335,104
7,194,561
21,631,285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44.3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090" cy="217170"/>
    <xdr:sp macro="" textlink="">
      <xdr:nvSpPr>
        <xdr:cNvPr id="40" name="テキスト ボックス 39"/>
        <xdr:cNvSpPr txBox="1"/>
      </xdr:nvSpPr>
      <xdr:spPr>
        <a:xfrm>
          <a:off x="723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6565" cy="248920"/>
    <xdr:sp macro="" textlink="">
      <xdr:nvSpPr>
        <xdr:cNvPr id="42" name="テキスト ボックス 41"/>
        <xdr:cNvSpPr txBox="1"/>
      </xdr:nvSpPr>
      <xdr:spPr>
        <a:xfrm>
          <a:off x="294640" y="6969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6565" cy="259080"/>
    <xdr:sp macro="" textlink="">
      <xdr:nvSpPr>
        <xdr:cNvPr id="44" name="テキスト ボックス 43"/>
        <xdr:cNvSpPr txBox="1"/>
      </xdr:nvSpPr>
      <xdr:spPr>
        <a:xfrm>
          <a:off x="294640" y="6588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6565" cy="259080"/>
    <xdr:sp macro="" textlink="">
      <xdr:nvSpPr>
        <xdr:cNvPr id="46" name="テキスト ボックス 45"/>
        <xdr:cNvSpPr txBox="1"/>
      </xdr:nvSpPr>
      <xdr:spPr>
        <a:xfrm>
          <a:off x="294640" y="6207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6565" cy="248920"/>
    <xdr:sp macro="" textlink="">
      <xdr:nvSpPr>
        <xdr:cNvPr id="48" name="テキスト ボックス 47"/>
        <xdr:cNvSpPr txBox="1"/>
      </xdr:nvSpPr>
      <xdr:spPr>
        <a:xfrm>
          <a:off x="294640" y="5826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48920"/>
    <xdr:sp macro="" textlink="">
      <xdr:nvSpPr>
        <xdr:cNvPr id="54" name="テキスト ボックス 53"/>
        <xdr:cNvSpPr txBox="1"/>
      </xdr:nvSpPr>
      <xdr:spPr>
        <a:xfrm>
          <a:off x="230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170815</xdr:rowOff>
    </xdr:from>
    <xdr:to xmlns:xdr="http://schemas.openxmlformats.org/drawingml/2006/spreadsheetDrawing">
      <xdr:col>24</xdr:col>
      <xdr:colOff>62865</xdr:colOff>
      <xdr:row>39</xdr:row>
      <xdr:rowOff>132080</xdr:rowOff>
    </xdr:to>
    <xdr:cxnSp macro="">
      <xdr:nvCxnSpPr>
        <xdr:cNvPr id="56" name="直線コネクタ 55"/>
        <xdr:cNvCxnSpPr/>
      </xdr:nvCxnSpPr>
      <xdr:spPr>
        <a:xfrm flipV="1">
          <a:off x="4633595" y="53143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135890</xdr:rowOff>
    </xdr:from>
    <xdr:ext cx="469900" cy="259080"/>
    <xdr:sp macro="" textlink="">
      <xdr:nvSpPr>
        <xdr:cNvPr id="57" name="議会費最小値テキスト"/>
        <xdr:cNvSpPr txBox="1"/>
      </xdr:nvSpPr>
      <xdr:spPr>
        <a:xfrm>
          <a:off x="4686300" y="682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132080</xdr:rowOff>
    </xdr:from>
    <xdr:to xmlns:xdr="http://schemas.openxmlformats.org/drawingml/2006/spreadsheetDrawing">
      <xdr:col>24</xdr:col>
      <xdr:colOff>152400</xdr:colOff>
      <xdr:row>39</xdr:row>
      <xdr:rowOff>132080</xdr:rowOff>
    </xdr:to>
    <xdr:cxnSp macro="">
      <xdr:nvCxnSpPr>
        <xdr:cNvPr id="58" name="直線コネクタ 57"/>
        <xdr:cNvCxnSpPr/>
      </xdr:nvCxnSpPr>
      <xdr:spPr>
        <a:xfrm>
          <a:off x="4546600" y="681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117475</xdr:rowOff>
    </xdr:from>
    <xdr:ext cx="534670" cy="259080"/>
    <xdr:sp macro="" textlink="">
      <xdr:nvSpPr>
        <xdr:cNvPr id="59" name="議会費最大値テキスト"/>
        <xdr:cNvSpPr txBox="1"/>
      </xdr:nvSpPr>
      <xdr:spPr>
        <a:xfrm>
          <a:off x="4686300" y="508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170815</xdr:rowOff>
    </xdr:from>
    <xdr:to xmlns:xdr="http://schemas.openxmlformats.org/drawingml/2006/spreadsheetDrawing">
      <xdr:col>24</xdr:col>
      <xdr:colOff>152400</xdr:colOff>
      <xdr:row>30</xdr:row>
      <xdr:rowOff>170815</xdr:rowOff>
    </xdr:to>
    <xdr:cxnSp macro="">
      <xdr:nvCxnSpPr>
        <xdr:cNvPr id="60" name="直線コネクタ 59"/>
        <xdr:cNvCxnSpPr/>
      </xdr:nvCxnSpPr>
      <xdr:spPr>
        <a:xfrm>
          <a:off x="4546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3175</xdr:rowOff>
    </xdr:from>
    <xdr:to xmlns:xdr="http://schemas.openxmlformats.org/drawingml/2006/spreadsheetDrawing">
      <xdr:col>24</xdr:col>
      <xdr:colOff>63500</xdr:colOff>
      <xdr:row>36</xdr:row>
      <xdr:rowOff>64770</xdr:rowOff>
    </xdr:to>
    <xdr:cxnSp macro="">
      <xdr:nvCxnSpPr>
        <xdr:cNvPr id="61" name="直線コネクタ 60"/>
        <xdr:cNvCxnSpPr/>
      </xdr:nvCxnSpPr>
      <xdr:spPr>
        <a:xfrm flipV="1">
          <a:off x="3797300" y="617537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52070</xdr:rowOff>
    </xdr:from>
    <xdr:ext cx="469900" cy="251460"/>
    <xdr:sp macro="" textlink="">
      <xdr:nvSpPr>
        <xdr:cNvPr id="62" name="議会費平均値テキスト"/>
        <xdr:cNvSpPr txBox="1"/>
      </xdr:nvSpPr>
      <xdr:spPr>
        <a:xfrm>
          <a:off x="4686300" y="63957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73025</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64770</xdr:rowOff>
    </xdr:from>
    <xdr:to xmlns:xdr="http://schemas.openxmlformats.org/drawingml/2006/spreadsheetDrawing">
      <xdr:col>19</xdr:col>
      <xdr:colOff>177800</xdr:colOff>
      <xdr:row>36</xdr:row>
      <xdr:rowOff>143510</xdr:rowOff>
    </xdr:to>
    <xdr:cxnSp macro="">
      <xdr:nvCxnSpPr>
        <xdr:cNvPr id="64" name="直線コネクタ 63"/>
        <xdr:cNvCxnSpPr/>
      </xdr:nvCxnSpPr>
      <xdr:spPr>
        <a:xfrm flipV="1">
          <a:off x="2908300" y="62369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104775</xdr:rowOff>
    </xdr:from>
    <xdr:to xmlns:xdr="http://schemas.openxmlformats.org/drawingml/2006/spreadsheetDrawing">
      <xdr:col>20</xdr:col>
      <xdr:colOff>38100</xdr:colOff>
      <xdr:row>38</xdr:row>
      <xdr:rowOff>34925</xdr:rowOff>
    </xdr:to>
    <xdr:sp macro="" textlink="">
      <xdr:nvSpPr>
        <xdr:cNvPr id="65" name="フローチャート: 判断 64"/>
        <xdr:cNvSpPr/>
      </xdr:nvSpPr>
      <xdr:spPr>
        <a:xfrm>
          <a:off x="3746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26035</xdr:rowOff>
    </xdr:from>
    <xdr:ext cx="459105" cy="259080"/>
    <xdr:sp macro="" textlink="">
      <xdr:nvSpPr>
        <xdr:cNvPr id="66" name="テキスト ボックス 65"/>
        <xdr:cNvSpPr txBox="1"/>
      </xdr:nvSpPr>
      <xdr:spPr>
        <a:xfrm>
          <a:off x="3562350" y="654113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101600</xdr:rowOff>
    </xdr:from>
    <xdr:to xmlns:xdr="http://schemas.openxmlformats.org/drawingml/2006/spreadsheetDrawing">
      <xdr:col>15</xdr:col>
      <xdr:colOff>50800</xdr:colOff>
      <xdr:row>36</xdr:row>
      <xdr:rowOff>143510</xdr:rowOff>
    </xdr:to>
    <xdr:cxnSp macro="">
      <xdr:nvCxnSpPr>
        <xdr:cNvPr id="67" name="直線コネクタ 66"/>
        <xdr:cNvCxnSpPr/>
      </xdr:nvCxnSpPr>
      <xdr:spPr>
        <a:xfrm>
          <a:off x="2019300" y="610235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128270</xdr:rowOff>
    </xdr:from>
    <xdr:to xmlns:xdr="http://schemas.openxmlformats.org/drawingml/2006/spreadsheetDrawing">
      <xdr:col>15</xdr:col>
      <xdr:colOff>101600</xdr:colOff>
      <xdr:row>38</xdr:row>
      <xdr:rowOff>58420</xdr:rowOff>
    </xdr:to>
    <xdr:sp macro="" textlink="">
      <xdr:nvSpPr>
        <xdr:cNvPr id="68" name="フローチャート: 判断 67"/>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49530</xdr:rowOff>
    </xdr:from>
    <xdr:ext cx="459105" cy="259080"/>
    <xdr:sp macro="" textlink="">
      <xdr:nvSpPr>
        <xdr:cNvPr id="69" name="テキスト ボックス 68"/>
        <xdr:cNvSpPr txBox="1"/>
      </xdr:nvSpPr>
      <xdr:spPr>
        <a:xfrm>
          <a:off x="2673350" y="656463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101600</xdr:rowOff>
    </xdr:from>
    <xdr:to xmlns:xdr="http://schemas.openxmlformats.org/drawingml/2006/spreadsheetDrawing">
      <xdr:col>10</xdr:col>
      <xdr:colOff>114300</xdr:colOff>
      <xdr:row>37</xdr:row>
      <xdr:rowOff>63500</xdr:rowOff>
    </xdr:to>
    <xdr:cxnSp macro="">
      <xdr:nvCxnSpPr>
        <xdr:cNvPr id="70" name="直線コネクタ 69"/>
        <xdr:cNvCxnSpPr/>
      </xdr:nvCxnSpPr>
      <xdr:spPr>
        <a:xfrm flipV="1">
          <a:off x="1130300" y="610235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138430</xdr:rowOff>
    </xdr:from>
    <xdr:to xmlns:xdr="http://schemas.openxmlformats.org/drawingml/2006/spreadsheetDrawing">
      <xdr:col>10</xdr:col>
      <xdr:colOff>165100</xdr:colOff>
      <xdr:row>38</xdr:row>
      <xdr:rowOff>68580</xdr:rowOff>
    </xdr:to>
    <xdr:sp macro="" textlink="">
      <xdr:nvSpPr>
        <xdr:cNvPr id="71" name="フローチャート: 判断 70"/>
        <xdr:cNvSpPr/>
      </xdr:nvSpPr>
      <xdr:spPr>
        <a:xfrm>
          <a:off x="1968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59690</xdr:rowOff>
    </xdr:from>
    <xdr:ext cx="459105" cy="259080"/>
    <xdr:sp macro="" textlink="">
      <xdr:nvSpPr>
        <xdr:cNvPr id="72" name="テキスト ボックス 71"/>
        <xdr:cNvSpPr txBox="1"/>
      </xdr:nvSpPr>
      <xdr:spPr>
        <a:xfrm>
          <a:off x="1784350" y="657479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163830</xdr:rowOff>
    </xdr:from>
    <xdr:to xmlns:xdr="http://schemas.openxmlformats.org/drawingml/2006/spreadsheetDrawing">
      <xdr:col>6</xdr:col>
      <xdr:colOff>38100</xdr:colOff>
      <xdr:row>38</xdr:row>
      <xdr:rowOff>93980</xdr:rowOff>
    </xdr:to>
    <xdr:sp macro="" textlink="">
      <xdr:nvSpPr>
        <xdr:cNvPr id="73" name="フローチャート: 判断 72"/>
        <xdr:cNvSpPr/>
      </xdr:nvSpPr>
      <xdr:spPr>
        <a:xfrm>
          <a:off x="1079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85090</xdr:rowOff>
    </xdr:from>
    <xdr:ext cx="459105" cy="259080"/>
    <xdr:sp macro="" textlink="">
      <xdr:nvSpPr>
        <xdr:cNvPr id="74" name="テキスト ボックス 73"/>
        <xdr:cNvSpPr txBox="1"/>
      </xdr:nvSpPr>
      <xdr:spPr>
        <a:xfrm>
          <a:off x="895350" y="660019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123825</xdr:rowOff>
    </xdr:from>
    <xdr:to xmlns:xdr="http://schemas.openxmlformats.org/drawingml/2006/spreadsheetDrawing">
      <xdr:col>24</xdr:col>
      <xdr:colOff>114300</xdr:colOff>
      <xdr:row>36</xdr:row>
      <xdr:rowOff>53975</xdr:rowOff>
    </xdr:to>
    <xdr:sp macro="" textlink="">
      <xdr:nvSpPr>
        <xdr:cNvPr id="80" name="楕円 79"/>
        <xdr:cNvSpPr/>
      </xdr:nvSpPr>
      <xdr:spPr>
        <a:xfrm>
          <a:off x="45847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146685</xdr:rowOff>
    </xdr:from>
    <xdr:ext cx="469900" cy="248285"/>
    <xdr:sp macro="" textlink="">
      <xdr:nvSpPr>
        <xdr:cNvPr id="81" name="議会費該当値テキスト"/>
        <xdr:cNvSpPr txBox="1"/>
      </xdr:nvSpPr>
      <xdr:spPr>
        <a:xfrm>
          <a:off x="4686300" y="59759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13970</xdr:rowOff>
    </xdr:from>
    <xdr:to xmlns:xdr="http://schemas.openxmlformats.org/drawingml/2006/spreadsheetDrawing">
      <xdr:col>20</xdr:col>
      <xdr:colOff>38100</xdr:colOff>
      <xdr:row>36</xdr:row>
      <xdr:rowOff>115570</xdr:rowOff>
    </xdr:to>
    <xdr:sp macro="" textlink="">
      <xdr:nvSpPr>
        <xdr:cNvPr id="82" name="楕円 81"/>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132080</xdr:rowOff>
    </xdr:from>
    <xdr:ext cx="459105" cy="251460"/>
    <xdr:sp macro="" textlink="">
      <xdr:nvSpPr>
        <xdr:cNvPr id="83" name="テキスト ボックス 82"/>
        <xdr:cNvSpPr txBox="1"/>
      </xdr:nvSpPr>
      <xdr:spPr>
        <a:xfrm>
          <a:off x="3562350" y="596138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92075</xdr:rowOff>
    </xdr:from>
    <xdr:to xmlns:xdr="http://schemas.openxmlformats.org/drawingml/2006/spreadsheetDrawing">
      <xdr:col>15</xdr:col>
      <xdr:colOff>101600</xdr:colOff>
      <xdr:row>37</xdr:row>
      <xdr:rowOff>22225</xdr:rowOff>
    </xdr:to>
    <xdr:sp macro="" textlink="">
      <xdr:nvSpPr>
        <xdr:cNvPr id="84" name="楕円 83"/>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38735</xdr:rowOff>
    </xdr:from>
    <xdr:ext cx="459105" cy="259080"/>
    <xdr:sp macro="" textlink="">
      <xdr:nvSpPr>
        <xdr:cNvPr id="85" name="テキスト ボックス 84"/>
        <xdr:cNvSpPr txBox="1"/>
      </xdr:nvSpPr>
      <xdr:spPr>
        <a:xfrm>
          <a:off x="2673350" y="603948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50800</xdr:rowOff>
    </xdr:from>
    <xdr:to xmlns:xdr="http://schemas.openxmlformats.org/drawingml/2006/spreadsheetDrawing">
      <xdr:col>10</xdr:col>
      <xdr:colOff>165100</xdr:colOff>
      <xdr:row>35</xdr:row>
      <xdr:rowOff>152400</xdr:rowOff>
    </xdr:to>
    <xdr:sp macro="" textlink="">
      <xdr:nvSpPr>
        <xdr:cNvPr id="86" name="楕円 85"/>
        <xdr:cNvSpPr/>
      </xdr:nvSpPr>
      <xdr:spPr>
        <a:xfrm>
          <a:off x="1968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168910</xdr:rowOff>
    </xdr:from>
    <xdr:ext cx="459105" cy="248920"/>
    <xdr:sp macro="" textlink="">
      <xdr:nvSpPr>
        <xdr:cNvPr id="87" name="テキスト ボックス 86"/>
        <xdr:cNvSpPr txBox="1"/>
      </xdr:nvSpPr>
      <xdr:spPr>
        <a:xfrm>
          <a:off x="1784350" y="582676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12065</xdr:rowOff>
    </xdr:from>
    <xdr:to xmlns:xdr="http://schemas.openxmlformats.org/drawingml/2006/spreadsheetDrawing">
      <xdr:col>6</xdr:col>
      <xdr:colOff>38100</xdr:colOff>
      <xdr:row>37</xdr:row>
      <xdr:rowOff>113665</xdr:rowOff>
    </xdr:to>
    <xdr:sp macro="" textlink="">
      <xdr:nvSpPr>
        <xdr:cNvPr id="88" name="楕円 87"/>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130175</xdr:rowOff>
    </xdr:from>
    <xdr:ext cx="459105" cy="259080"/>
    <xdr:sp macro="" textlink="">
      <xdr:nvSpPr>
        <xdr:cNvPr id="89" name="テキスト ボックス 88"/>
        <xdr:cNvSpPr txBox="1"/>
      </xdr:nvSpPr>
      <xdr:spPr>
        <a:xfrm>
          <a:off x="895350" y="613092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090" cy="217170"/>
    <xdr:sp macro="" textlink="">
      <xdr:nvSpPr>
        <xdr:cNvPr id="98" name="テキスト ボックス 97"/>
        <xdr:cNvSpPr txBox="1"/>
      </xdr:nvSpPr>
      <xdr:spPr>
        <a:xfrm>
          <a:off x="723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38125" cy="259080"/>
    <xdr:sp macro="" textlink="">
      <xdr:nvSpPr>
        <xdr:cNvPr id="101" name="テキスト ボックス 100"/>
        <xdr:cNvSpPr txBox="1"/>
      </xdr:nvSpPr>
      <xdr:spPr>
        <a:xfrm>
          <a:off x="5130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4835" cy="259080"/>
    <xdr:sp macro="" textlink="">
      <xdr:nvSpPr>
        <xdr:cNvPr id="103" name="テキスト ボックス 102"/>
        <xdr:cNvSpPr txBox="1"/>
      </xdr:nvSpPr>
      <xdr:spPr>
        <a:xfrm>
          <a:off x="166370" y="9636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4835" cy="248920"/>
    <xdr:sp macro="" textlink="">
      <xdr:nvSpPr>
        <xdr:cNvPr id="105" name="テキスト ボックス 104"/>
        <xdr:cNvSpPr txBox="1"/>
      </xdr:nvSpPr>
      <xdr:spPr>
        <a:xfrm>
          <a:off x="166370" y="9255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4835" cy="259080"/>
    <xdr:sp macro="" textlink="">
      <xdr:nvSpPr>
        <xdr:cNvPr id="107" name="テキスト ボックス 106"/>
        <xdr:cNvSpPr txBox="1"/>
      </xdr:nvSpPr>
      <xdr:spPr>
        <a:xfrm>
          <a:off x="166370" y="887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5005" cy="259080"/>
    <xdr:sp macro="" textlink="">
      <xdr:nvSpPr>
        <xdr:cNvPr id="109" name="テキスト ボックス 108"/>
        <xdr:cNvSpPr txBox="1"/>
      </xdr:nvSpPr>
      <xdr:spPr>
        <a:xfrm>
          <a:off x="76200" y="8493760"/>
          <a:ext cx="67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5005" cy="248920"/>
    <xdr:sp macro="" textlink="">
      <xdr:nvSpPr>
        <xdr:cNvPr id="111" name="テキスト ボックス 110"/>
        <xdr:cNvSpPr txBox="1"/>
      </xdr:nvSpPr>
      <xdr:spPr>
        <a:xfrm>
          <a:off x="76200" y="81127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67310</xdr:rowOff>
    </xdr:from>
    <xdr:to xmlns:xdr="http://schemas.openxmlformats.org/drawingml/2006/spreadsheetDrawing">
      <xdr:col>24</xdr:col>
      <xdr:colOff>62865</xdr:colOff>
      <xdr:row>58</xdr:row>
      <xdr:rowOff>156210</xdr:rowOff>
    </xdr:to>
    <xdr:cxnSp macro="">
      <xdr:nvCxnSpPr>
        <xdr:cNvPr id="113" name="直線コネクタ 112"/>
        <xdr:cNvCxnSpPr/>
      </xdr:nvCxnSpPr>
      <xdr:spPr>
        <a:xfrm flipV="1">
          <a:off x="4633595" y="863981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160020</xdr:rowOff>
    </xdr:from>
    <xdr:ext cx="534670" cy="259080"/>
    <xdr:sp macro="" textlink="">
      <xdr:nvSpPr>
        <xdr:cNvPr id="114" name="総務費最小値テキスト"/>
        <xdr:cNvSpPr txBox="1"/>
      </xdr:nvSpPr>
      <xdr:spPr>
        <a:xfrm>
          <a:off x="4686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156210</xdr:rowOff>
    </xdr:from>
    <xdr:to xmlns:xdr="http://schemas.openxmlformats.org/drawingml/2006/spreadsheetDrawing">
      <xdr:col>24</xdr:col>
      <xdr:colOff>152400</xdr:colOff>
      <xdr:row>58</xdr:row>
      <xdr:rowOff>156210</xdr:rowOff>
    </xdr:to>
    <xdr:cxnSp macro="">
      <xdr:nvCxnSpPr>
        <xdr:cNvPr id="115" name="直線コネクタ 114"/>
        <xdr:cNvCxnSpPr/>
      </xdr:nvCxnSpPr>
      <xdr:spPr>
        <a:xfrm>
          <a:off x="4546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13970</xdr:rowOff>
    </xdr:from>
    <xdr:ext cx="690245" cy="259080"/>
    <xdr:sp macro="" textlink="">
      <xdr:nvSpPr>
        <xdr:cNvPr id="116" name="総務費最大値テキスト"/>
        <xdr:cNvSpPr txBox="1"/>
      </xdr:nvSpPr>
      <xdr:spPr>
        <a:xfrm>
          <a:off x="4686300" y="84150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67310</xdr:rowOff>
    </xdr:from>
    <xdr:to xmlns:xdr="http://schemas.openxmlformats.org/drawingml/2006/spreadsheetDrawing">
      <xdr:col>24</xdr:col>
      <xdr:colOff>152400</xdr:colOff>
      <xdr:row>50</xdr:row>
      <xdr:rowOff>67310</xdr:rowOff>
    </xdr:to>
    <xdr:cxnSp macro="">
      <xdr:nvCxnSpPr>
        <xdr:cNvPr id="117" name="直線コネクタ 116"/>
        <xdr:cNvCxnSpPr/>
      </xdr:nvCxnSpPr>
      <xdr:spPr>
        <a:xfrm>
          <a:off x="4546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2540</xdr:rowOff>
    </xdr:from>
    <xdr:to xmlns:xdr="http://schemas.openxmlformats.org/drawingml/2006/spreadsheetDrawing">
      <xdr:col>24</xdr:col>
      <xdr:colOff>63500</xdr:colOff>
      <xdr:row>58</xdr:row>
      <xdr:rowOff>27940</xdr:rowOff>
    </xdr:to>
    <xdr:cxnSp macro="">
      <xdr:nvCxnSpPr>
        <xdr:cNvPr id="118" name="直線コネクタ 117"/>
        <xdr:cNvCxnSpPr/>
      </xdr:nvCxnSpPr>
      <xdr:spPr>
        <a:xfrm>
          <a:off x="3797300" y="994664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137160</xdr:rowOff>
    </xdr:from>
    <xdr:ext cx="598805" cy="259080"/>
    <xdr:sp macro="" textlink="">
      <xdr:nvSpPr>
        <xdr:cNvPr id="119" name="総務費平均値テキスト"/>
        <xdr:cNvSpPr txBox="1"/>
      </xdr:nvSpPr>
      <xdr:spPr>
        <a:xfrm>
          <a:off x="4686300" y="9909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158750</xdr:rowOff>
    </xdr:from>
    <xdr:to xmlns:xdr="http://schemas.openxmlformats.org/drawingml/2006/spreadsheetDrawing">
      <xdr:col>24</xdr:col>
      <xdr:colOff>114300</xdr:colOff>
      <xdr:row>58</xdr:row>
      <xdr:rowOff>88900</xdr:rowOff>
    </xdr:to>
    <xdr:sp macro="" textlink="">
      <xdr:nvSpPr>
        <xdr:cNvPr id="120" name="フローチャート: 判断 119"/>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2540</xdr:rowOff>
    </xdr:from>
    <xdr:to xmlns:xdr="http://schemas.openxmlformats.org/drawingml/2006/spreadsheetDrawing">
      <xdr:col>19</xdr:col>
      <xdr:colOff>177800</xdr:colOff>
      <xdr:row>58</xdr:row>
      <xdr:rowOff>2540</xdr:rowOff>
    </xdr:to>
    <xdr:cxnSp macro="">
      <xdr:nvCxnSpPr>
        <xdr:cNvPr id="121" name="直線コネクタ 120"/>
        <xdr:cNvCxnSpPr/>
      </xdr:nvCxnSpPr>
      <xdr:spPr>
        <a:xfrm>
          <a:off x="2908300" y="9946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165100</xdr:rowOff>
    </xdr:from>
    <xdr:to xmlns:xdr="http://schemas.openxmlformats.org/drawingml/2006/spreadsheetDrawing">
      <xdr:col>20</xdr:col>
      <xdr:colOff>38100</xdr:colOff>
      <xdr:row>58</xdr:row>
      <xdr:rowOff>95250</xdr:rowOff>
    </xdr:to>
    <xdr:sp macro="" textlink="">
      <xdr:nvSpPr>
        <xdr:cNvPr id="122" name="フローチャート: 判断 121"/>
        <xdr:cNvSpPr/>
      </xdr:nvSpPr>
      <xdr:spPr>
        <a:xfrm>
          <a:off x="3746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86360</xdr:rowOff>
    </xdr:from>
    <xdr:ext cx="588010" cy="251460"/>
    <xdr:sp macro="" textlink="">
      <xdr:nvSpPr>
        <xdr:cNvPr id="123" name="テキスト ボックス 122"/>
        <xdr:cNvSpPr txBox="1"/>
      </xdr:nvSpPr>
      <xdr:spPr>
        <a:xfrm>
          <a:off x="3497580" y="100304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111125</xdr:rowOff>
    </xdr:from>
    <xdr:to xmlns:xdr="http://schemas.openxmlformats.org/drawingml/2006/spreadsheetDrawing">
      <xdr:col>15</xdr:col>
      <xdr:colOff>50800</xdr:colOff>
      <xdr:row>58</xdr:row>
      <xdr:rowOff>2540</xdr:rowOff>
    </xdr:to>
    <xdr:cxnSp macro="">
      <xdr:nvCxnSpPr>
        <xdr:cNvPr id="124" name="直線コネクタ 123"/>
        <xdr:cNvCxnSpPr/>
      </xdr:nvCxnSpPr>
      <xdr:spPr>
        <a:xfrm>
          <a:off x="2019300" y="988377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169545</xdr:rowOff>
    </xdr:from>
    <xdr:to xmlns:xdr="http://schemas.openxmlformats.org/drawingml/2006/spreadsheetDrawing">
      <xdr:col>15</xdr:col>
      <xdr:colOff>101600</xdr:colOff>
      <xdr:row>58</xdr:row>
      <xdr:rowOff>99695</xdr:rowOff>
    </xdr:to>
    <xdr:sp macro="" textlink="">
      <xdr:nvSpPr>
        <xdr:cNvPr id="125" name="フローチャート: 判断 124"/>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90805</xdr:rowOff>
    </xdr:from>
    <xdr:ext cx="588010" cy="258445"/>
    <xdr:sp macro="" textlink="">
      <xdr:nvSpPr>
        <xdr:cNvPr id="126" name="テキスト ボックス 125"/>
        <xdr:cNvSpPr txBox="1"/>
      </xdr:nvSpPr>
      <xdr:spPr>
        <a:xfrm>
          <a:off x="2608580" y="1003490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144145</xdr:rowOff>
    </xdr:from>
    <xdr:to xmlns:xdr="http://schemas.openxmlformats.org/drawingml/2006/spreadsheetDrawing">
      <xdr:col>10</xdr:col>
      <xdr:colOff>114300</xdr:colOff>
      <xdr:row>57</xdr:row>
      <xdr:rowOff>111125</xdr:rowOff>
    </xdr:to>
    <xdr:cxnSp macro="">
      <xdr:nvCxnSpPr>
        <xdr:cNvPr id="127" name="直線コネクタ 126"/>
        <xdr:cNvCxnSpPr/>
      </xdr:nvCxnSpPr>
      <xdr:spPr>
        <a:xfrm>
          <a:off x="1130300" y="974534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166370</xdr:rowOff>
    </xdr:from>
    <xdr:to xmlns:xdr="http://schemas.openxmlformats.org/drawingml/2006/spreadsheetDrawing">
      <xdr:col>10</xdr:col>
      <xdr:colOff>165100</xdr:colOff>
      <xdr:row>58</xdr:row>
      <xdr:rowOff>95885</xdr:rowOff>
    </xdr:to>
    <xdr:sp macro="" textlink="">
      <xdr:nvSpPr>
        <xdr:cNvPr id="128" name="フローチャート: 判断 127"/>
        <xdr:cNvSpPr/>
      </xdr:nvSpPr>
      <xdr:spPr>
        <a:xfrm>
          <a:off x="1968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86995</xdr:rowOff>
    </xdr:from>
    <xdr:ext cx="588010" cy="250825"/>
    <xdr:sp macro="" textlink="">
      <xdr:nvSpPr>
        <xdr:cNvPr id="129" name="テキスト ボックス 128"/>
        <xdr:cNvSpPr txBox="1"/>
      </xdr:nvSpPr>
      <xdr:spPr>
        <a:xfrm>
          <a:off x="1719580" y="1003109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69215</xdr:rowOff>
    </xdr:from>
    <xdr:to xmlns:xdr="http://schemas.openxmlformats.org/drawingml/2006/spreadsheetDrawing">
      <xdr:col>6</xdr:col>
      <xdr:colOff>38100</xdr:colOff>
      <xdr:row>57</xdr:row>
      <xdr:rowOff>170815</xdr:rowOff>
    </xdr:to>
    <xdr:sp macro="" textlink="">
      <xdr:nvSpPr>
        <xdr:cNvPr id="130" name="フローチャート: 判断 129"/>
        <xdr:cNvSpPr/>
      </xdr:nvSpPr>
      <xdr:spPr>
        <a:xfrm>
          <a:off x="1079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161925</xdr:rowOff>
    </xdr:from>
    <xdr:ext cx="588010" cy="259080"/>
    <xdr:sp macro="" textlink="">
      <xdr:nvSpPr>
        <xdr:cNvPr id="131" name="テキスト ボックス 130"/>
        <xdr:cNvSpPr txBox="1"/>
      </xdr:nvSpPr>
      <xdr:spPr>
        <a:xfrm>
          <a:off x="830580" y="993457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148590</xdr:rowOff>
    </xdr:from>
    <xdr:to xmlns:xdr="http://schemas.openxmlformats.org/drawingml/2006/spreadsheetDrawing">
      <xdr:col>24</xdr:col>
      <xdr:colOff>114300</xdr:colOff>
      <xdr:row>58</xdr:row>
      <xdr:rowOff>78740</xdr:rowOff>
    </xdr:to>
    <xdr:sp macro="" textlink="">
      <xdr:nvSpPr>
        <xdr:cNvPr id="137" name="楕円 136"/>
        <xdr:cNvSpPr/>
      </xdr:nvSpPr>
      <xdr:spPr>
        <a:xfrm>
          <a:off x="4584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171450</xdr:rowOff>
    </xdr:from>
    <xdr:ext cx="598805" cy="259080"/>
    <xdr:sp macro="" textlink="">
      <xdr:nvSpPr>
        <xdr:cNvPr id="138" name="総務費該当値テキスト"/>
        <xdr:cNvSpPr txBox="1"/>
      </xdr:nvSpPr>
      <xdr:spPr>
        <a:xfrm>
          <a:off x="4686300" y="9772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123190</xdr:rowOff>
    </xdr:from>
    <xdr:to xmlns:xdr="http://schemas.openxmlformats.org/drawingml/2006/spreadsheetDrawing">
      <xdr:col>20</xdr:col>
      <xdr:colOff>38100</xdr:colOff>
      <xdr:row>58</xdr:row>
      <xdr:rowOff>53340</xdr:rowOff>
    </xdr:to>
    <xdr:sp macro="" textlink="">
      <xdr:nvSpPr>
        <xdr:cNvPr id="139" name="楕円 138"/>
        <xdr:cNvSpPr/>
      </xdr:nvSpPr>
      <xdr:spPr>
        <a:xfrm>
          <a:off x="3746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69850</xdr:rowOff>
    </xdr:from>
    <xdr:ext cx="588010" cy="259080"/>
    <xdr:sp macro="" textlink="">
      <xdr:nvSpPr>
        <xdr:cNvPr id="140" name="テキスト ボックス 139"/>
        <xdr:cNvSpPr txBox="1"/>
      </xdr:nvSpPr>
      <xdr:spPr>
        <a:xfrm>
          <a:off x="3497580" y="96710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123190</xdr:rowOff>
    </xdr:from>
    <xdr:to xmlns:xdr="http://schemas.openxmlformats.org/drawingml/2006/spreadsheetDrawing">
      <xdr:col>15</xdr:col>
      <xdr:colOff>101600</xdr:colOff>
      <xdr:row>58</xdr:row>
      <xdr:rowOff>53340</xdr:rowOff>
    </xdr:to>
    <xdr:sp macro="" textlink="">
      <xdr:nvSpPr>
        <xdr:cNvPr id="141" name="楕円 140"/>
        <xdr:cNvSpPr/>
      </xdr:nvSpPr>
      <xdr:spPr>
        <a:xfrm>
          <a:off x="2857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69850</xdr:rowOff>
    </xdr:from>
    <xdr:ext cx="588010" cy="259080"/>
    <xdr:sp macro="" textlink="">
      <xdr:nvSpPr>
        <xdr:cNvPr id="142" name="テキスト ボックス 141"/>
        <xdr:cNvSpPr txBox="1"/>
      </xdr:nvSpPr>
      <xdr:spPr>
        <a:xfrm>
          <a:off x="2608580" y="96710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60325</xdr:rowOff>
    </xdr:from>
    <xdr:to xmlns:xdr="http://schemas.openxmlformats.org/drawingml/2006/spreadsheetDrawing">
      <xdr:col>10</xdr:col>
      <xdr:colOff>165100</xdr:colOff>
      <xdr:row>57</xdr:row>
      <xdr:rowOff>161925</xdr:rowOff>
    </xdr:to>
    <xdr:sp macro="" textlink="">
      <xdr:nvSpPr>
        <xdr:cNvPr id="143" name="楕円 142"/>
        <xdr:cNvSpPr/>
      </xdr:nvSpPr>
      <xdr:spPr>
        <a:xfrm>
          <a:off x="1968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6985</xdr:rowOff>
    </xdr:from>
    <xdr:ext cx="588010" cy="250825"/>
    <xdr:sp macro="" textlink="">
      <xdr:nvSpPr>
        <xdr:cNvPr id="144" name="テキスト ボックス 143"/>
        <xdr:cNvSpPr txBox="1"/>
      </xdr:nvSpPr>
      <xdr:spPr>
        <a:xfrm>
          <a:off x="1719580" y="9608185"/>
          <a:ext cx="588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93345</xdr:rowOff>
    </xdr:from>
    <xdr:to xmlns:xdr="http://schemas.openxmlformats.org/drawingml/2006/spreadsheetDrawing">
      <xdr:col>6</xdr:col>
      <xdr:colOff>38100</xdr:colOff>
      <xdr:row>57</xdr:row>
      <xdr:rowOff>23495</xdr:rowOff>
    </xdr:to>
    <xdr:sp macro="" textlink="">
      <xdr:nvSpPr>
        <xdr:cNvPr id="145" name="楕円 144"/>
        <xdr:cNvSpPr/>
      </xdr:nvSpPr>
      <xdr:spPr>
        <a:xfrm>
          <a:off x="10795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40640</xdr:rowOff>
    </xdr:from>
    <xdr:ext cx="588010" cy="251460"/>
    <xdr:sp macro="" textlink="">
      <xdr:nvSpPr>
        <xdr:cNvPr id="146" name="テキスト ボックス 145"/>
        <xdr:cNvSpPr txBox="1"/>
      </xdr:nvSpPr>
      <xdr:spPr>
        <a:xfrm>
          <a:off x="830580" y="947039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090" cy="217170"/>
    <xdr:sp macro="" textlink="">
      <xdr:nvSpPr>
        <xdr:cNvPr id="155" name="テキスト ボックス 154"/>
        <xdr:cNvSpPr txBox="1"/>
      </xdr:nvSpPr>
      <xdr:spPr>
        <a:xfrm>
          <a:off x="723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38125" cy="248920"/>
    <xdr:sp macro="" textlink="">
      <xdr:nvSpPr>
        <xdr:cNvPr id="157" name="テキスト ボックス 156"/>
        <xdr:cNvSpPr txBox="1"/>
      </xdr:nvSpPr>
      <xdr:spPr>
        <a:xfrm>
          <a:off x="513080" y="138277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4835" cy="259080"/>
    <xdr:sp macro="" textlink="">
      <xdr:nvSpPr>
        <xdr:cNvPr id="159" name="テキスト ボックス 158"/>
        <xdr:cNvSpPr txBox="1"/>
      </xdr:nvSpPr>
      <xdr:spPr>
        <a:xfrm>
          <a:off x="166370" y="1350137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4835" cy="250825"/>
    <xdr:sp macro="" textlink="">
      <xdr:nvSpPr>
        <xdr:cNvPr id="161" name="テキスト ボックス 160"/>
        <xdr:cNvSpPr txBox="1"/>
      </xdr:nvSpPr>
      <xdr:spPr>
        <a:xfrm>
          <a:off x="166370" y="1317434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4835" cy="259080"/>
    <xdr:sp macro="" textlink="">
      <xdr:nvSpPr>
        <xdr:cNvPr id="163" name="テキスト ボックス 162"/>
        <xdr:cNvSpPr txBox="1"/>
      </xdr:nvSpPr>
      <xdr:spPr>
        <a:xfrm>
          <a:off x="166370" y="12847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4835" cy="251460"/>
    <xdr:sp macro="" textlink="">
      <xdr:nvSpPr>
        <xdr:cNvPr id="165" name="テキスト ボックス 164"/>
        <xdr:cNvSpPr txBox="1"/>
      </xdr:nvSpPr>
      <xdr:spPr>
        <a:xfrm>
          <a:off x="166370" y="12522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4835" cy="258445"/>
    <xdr:sp macro="" textlink="">
      <xdr:nvSpPr>
        <xdr:cNvPr id="167" name="テキスト ボックス 166"/>
        <xdr:cNvSpPr txBox="1"/>
      </xdr:nvSpPr>
      <xdr:spPr>
        <a:xfrm>
          <a:off x="166370" y="12195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4835" cy="259080"/>
    <xdr:sp macro="" textlink="">
      <xdr:nvSpPr>
        <xdr:cNvPr id="169" name="テキスト ボックス 168"/>
        <xdr:cNvSpPr txBox="1"/>
      </xdr:nvSpPr>
      <xdr:spPr>
        <a:xfrm>
          <a:off x="166370" y="11868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4835" cy="248920"/>
    <xdr:sp macro="" textlink="">
      <xdr:nvSpPr>
        <xdr:cNvPr id="171" name="テキスト ボックス 170"/>
        <xdr:cNvSpPr txBox="1"/>
      </xdr:nvSpPr>
      <xdr:spPr>
        <a:xfrm>
          <a:off x="166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18415</xdr:rowOff>
    </xdr:from>
    <xdr:to xmlns:xdr="http://schemas.openxmlformats.org/drawingml/2006/spreadsheetDrawing">
      <xdr:col>24</xdr:col>
      <xdr:colOff>62865</xdr:colOff>
      <xdr:row>78</xdr:row>
      <xdr:rowOff>54610</xdr:rowOff>
    </xdr:to>
    <xdr:cxnSp macro="">
      <xdr:nvCxnSpPr>
        <xdr:cNvPr id="173" name="直線コネクタ 172"/>
        <xdr:cNvCxnSpPr/>
      </xdr:nvCxnSpPr>
      <xdr:spPr>
        <a:xfrm flipV="1">
          <a:off x="4633595" y="1219136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58420</xdr:rowOff>
    </xdr:from>
    <xdr:ext cx="598805" cy="259080"/>
    <xdr:sp macro="" textlink="">
      <xdr:nvSpPr>
        <xdr:cNvPr id="174" name="民生費最小値テキスト"/>
        <xdr:cNvSpPr txBox="1"/>
      </xdr:nvSpPr>
      <xdr:spPr>
        <a:xfrm>
          <a:off x="4686300" y="1343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54610</xdr:rowOff>
    </xdr:from>
    <xdr:to xmlns:xdr="http://schemas.openxmlformats.org/drawingml/2006/spreadsheetDrawing">
      <xdr:col>24</xdr:col>
      <xdr:colOff>152400</xdr:colOff>
      <xdr:row>78</xdr:row>
      <xdr:rowOff>54610</xdr:rowOff>
    </xdr:to>
    <xdr:cxnSp macro="">
      <xdr:nvCxnSpPr>
        <xdr:cNvPr id="175" name="直線コネクタ 174"/>
        <xdr:cNvCxnSpPr/>
      </xdr:nvCxnSpPr>
      <xdr:spPr>
        <a:xfrm>
          <a:off x="4546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136525</xdr:rowOff>
    </xdr:from>
    <xdr:ext cx="598805" cy="258445"/>
    <xdr:sp macro="" textlink="">
      <xdr:nvSpPr>
        <xdr:cNvPr id="176" name="民生費最大値テキスト"/>
        <xdr:cNvSpPr txBox="1"/>
      </xdr:nvSpPr>
      <xdr:spPr>
        <a:xfrm>
          <a:off x="4686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18415</xdr:rowOff>
    </xdr:from>
    <xdr:to xmlns:xdr="http://schemas.openxmlformats.org/drawingml/2006/spreadsheetDrawing">
      <xdr:col>24</xdr:col>
      <xdr:colOff>152400</xdr:colOff>
      <xdr:row>71</xdr:row>
      <xdr:rowOff>18415</xdr:rowOff>
    </xdr:to>
    <xdr:cxnSp macro="">
      <xdr:nvCxnSpPr>
        <xdr:cNvPr id="177" name="直線コネクタ 176"/>
        <xdr:cNvCxnSpPr/>
      </xdr:nvCxnSpPr>
      <xdr:spPr>
        <a:xfrm>
          <a:off x="4546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103505</xdr:rowOff>
    </xdr:from>
    <xdr:to xmlns:xdr="http://schemas.openxmlformats.org/drawingml/2006/spreadsheetDrawing">
      <xdr:col>24</xdr:col>
      <xdr:colOff>63500</xdr:colOff>
      <xdr:row>76</xdr:row>
      <xdr:rowOff>161290</xdr:rowOff>
    </xdr:to>
    <xdr:cxnSp macro="">
      <xdr:nvCxnSpPr>
        <xdr:cNvPr id="178" name="直線コネクタ 177"/>
        <xdr:cNvCxnSpPr/>
      </xdr:nvCxnSpPr>
      <xdr:spPr>
        <a:xfrm flipV="1">
          <a:off x="3797300" y="1313370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118110</xdr:rowOff>
    </xdr:from>
    <xdr:ext cx="598805" cy="259080"/>
    <xdr:sp macro="" textlink="">
      <xdr:nvSpPr>
        <xdr:cNvPr id="179" name="民生費平均値テキスト"/>
        <xdr:cNvSpPr txBox="1"/>
      </xdr:nvSpPr>
      <xdr:spPr>
        <a:xfrm>
          <a:off x="4686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139700</xdr:rowOff>
    </xdr:from>
    <xdr:to xmlns:xdr="http://schemas.openxmlformats.org/drawingml/2006/spreadsheetDrawing">
      <xdr:col>24</xdr:col>
      <xdr:colOff>114300</xdr:colOff>
      <xdr:row>77</xdr:row>
      <xdr:rowOff>69850</xdr:rowOff>
    </xdr:to>
    <xdr:sp macro="" textlink="">
      <xdr:nvSpPr>
        <xdr:cNvPr id="180" name="フローチャート: 判断 179"/>
        <xdr:cNvSpPr/>
      </xdr:nvSpPr>
      <xdr:spPr>
        <a:xfrm>
          <a:off x="4584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161290</xdr:rowOff>
    </xdr:from>
    <xdr:to xmlns:xdr="http://schemas.openxmlformats.org/drawingml/2006/spreadsheetDrawing">
      <xdr:col>19</xdr:col>
      <xdr:colOff>177800</xdr:colOff>
      <xdr:row>77</xdr:row>
      <xdr:rowOff>10795</xdr:rowOff>
    </xdr:to>
    <xdr:cxnSp macro="">
      <xdr:nvCxnSpPr>
        <xdr:cNvPr id="181" name="直線コネクタ 180"/>
        <xdr:cNvCxnSpPr/>
      </xdr:nvCxnSpPr>
      <xdr:spPr>
        <a:xfrm flipV="1">
          <a:off x="2908300" y="131914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170180</xdr:rowOff>
    </xdr:from>
    <xdr:to xmlns:xdr="http://schemas.openxmlformats.org/drawingml/2006/spreadsheetDrawing">
      <xdr:col>20</xdr:col>
      <xdr:colOff>38100</xdr:colOff>
      <xdr:row>77</xdr:row>
      <xdr:rowOff>100330</xdr:rowOff>
    </xdr:to>
    <xdr:sp macro="" textlink="">
      <xdr:nvSpPr>
        <xdr:cNvPr id="182" name="フローチャート: 判断 181"/>
        <xdr:cNvSpPr/>
      </xdr:nvSpPr>
      <xdr:spPr>
        <a:xfrm>
          <a:off x="3746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91440</xdr:rowOff>
    </xdr:from>
    <xdr:ext cx="588010" cy="259080"/>
    <xdr:sp macro="" textlink="">
      <xdr:nvSpPr>
        <xdr:cNvPr id="183" name="テキスト ボックス 182"/>
        <xdr:cNvSpPr txBox="1"/>
      </xdr:nvSpPr>
      <xdr:spPr>
        <a:xfrm>
          <a:off x="3497580" y="1329309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123825</xdr:rowOff>
    </xdr:from>
    <xdr:to xmlns:xdr="http://schemas.openxmlformats.org/drawingml/2006/spreadsheetDrawing">
      <xdr:col>15</xdr:col>
      <xdr:colOff>50800</xdr:colOff>
      <xdr:row>77</xdr:row>
      <xdr:rowOff>10795</xdr:rowOff>
    </xdr:to>
    <xdr:cxnSp macro="">
      <xdr:nvCxnSpPr>
        <xdr:cNvPr id="184" name="直線コネクタ 183"/>
        <xdr:cNvCxnSpPr/>
      </xdr:nvCxnSpPr>
      <xdr:spPr>
        <a:xfrm>
          <a:off x="2019300" y="12982575"/>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38735</xdr:rowOff>
    </xdr:from>
    <xdr:to xmlns:xdr="http://schemas.openxmlformats.org/drawingml/2006/spreadsheetDrawing">
      <xdr:col>15</xdr:col>
      <xdr:colOff>101600</xdr:colOff>
      <xdr:row>77</xdr:row>
      <xdr:rowOff>140335</xdr:rowOff>
    </xdr:to>
    <xdr:sp macro="" textlink="">
      <xdr:nvSpPr>
        <xdr:cNvPr id="185" name="フローチャート: 判断 184"/>
        <xdr:cNvSpPr/>
      </xdr:nvSpPr>
      <xdr:spPr>
        <a:xfrm>
          <a:off x="2857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132080</xdr:rowOff>
    </xdr:from>
    <xdr:ext cx="588010" cy="251460"/>
    <xdr:sp macro="" textlink="">
      <xdr:nvSpPr>
        <xdr:cNvPr id="186" name="テキスト ボックス 185"/>
        <xdr:cNvSpPr txBox="1"/>
      </xdr:nvSpPr>
      <xdr:spPr>
        <a:xfrm>
          <a:off x="2608580" y="1333373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123825</xdr:rowOff>
    </xdr:from>
    <xdr:to xmlns:xdr="http://schemas.openxmlformats.org/drawingml/2006/spreadsheetDrawing">
      <xdr:col>10</xdr:col>
      <xdr:colOff>114300</xdr:colOff>
      <xdr:row>77</xdr:row>
      <xdr:rowOff>58420</xdr:rowOff>
    </xdr:to>
    <xdr:cxnSp macro="">
      <xdr:nvCxnSpPr>
        <xdr:cNvPr id="187" name="直線コネクタ 186"/>
        <xdr:cNvCxnSpPr/>
      </xdr:nvCxnSpPr>
      <xdr:spPr>
        <a:xfrm flipV="1">
          <a:off x="1130300" y="12982575"/>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xdr:rowOff>
    </xdr:from>
    <xdr:to xmlns:xdr="http://schemas.openxmlformats.org/drawingml/2006/spreadsheetDrawing">
      <xdr:col>10</xdr:col>
      <xdr:colOff>165100</xdr:colOff>
      <xdr:row>77</xdr:row>
      <xdr:rowOff>111760</xdr:rowOff>
    </xdr:to>
    <xdr:sp macro="" textlink="">
      <xdr:nvSpPr>
        <xdr:cNvPr id="188" name="フローチャート: 判断 187"/>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102870</xdr:rowOff>
    </xdr:from>
    <xdr:ext cx="588010" cy="259080"/>
    <xdr:sp macro="" textlink="">
      <xdr:nvSpPr>
        <xdr:cNvPr id="189" name="テキスト ボックス 188"/>
        <xdr:cNvSpPr txBox="1"/>
      </xdr:nvSpPr>
      <xdr:spPr>
        <a:xfrm>
          <a:off x="1719580" y="1330452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100965</xdr:rowOff>
    </xdr:from>
    <xdr:to xmlns:xdr="http://schemas.openxmlformats.org/drawingml/2006/spreadsheetDrawing">
      <xdr:col>6</xdr:col>
      <xdr:colOff>38100</xdr:colOff>
      <xdr:row>78</xdr:row>
      <xdr:rowOff>31115</xdr:rowOff>
    </xdr:to>
    <xdr:sp macro="" textlink="">
      <xdr:nvSpPr>
        <xdr:cNvPr id="190" name="フローチャート: 判断 189"/>
        <xdr:cNvSpPr/>
      </xdr:nvSpPr>
      <xdr:spPr>
        <a:xfrm>
          <a:off x="1079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22225</xdr:rowOff>
    </xdr:from>
    <xdr:ext cx="588010" cy="258445"/>
    <xdr:sp macro="" textlink="">
      <xdr:nvSpPr>
        <xdr:cNvPr id="191" name="テキスト ボックス 190"/>
        <xdr:cNvSpPr txBox="1"/>
      </xdr:nvSpPr>
      <xdr:spPr>
        <a:xfrm>
          <a:off x="830580" y="1339532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52705</xdr:rowOff>
    </xdr:from>
    <xdr:to xmlns:xdr="http://schemas.openxmlformats.org/drawingml/2006/spreadsheetDrawing">
      <xdr:col>24</xdr:col>
      <xdr:colOff>114300</xdr:colOff>
      <xdr:row>76</xdr:row>
      <xdr:rowOff>154940</xdr:rowOff>
    </xdr:to>
    <xdr:sp macro="" textlink="">
      <xdr:nvSpPr>
        <xdr:cNvPr id="197" name="楕円 196"/>
        <xdr:cNvSpPr/>
      </xdr:nvSpPr>
      <xdr:spPr>
        <a:xfrm>
          <a:off x="4584700" y="13082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75565</xdr:rowOff>
    </xdr:from>
    <xdr:ext cx="598805" cy="250825"/>
    <xdr:sp macro="" textlink="">
      <xdr:nvSpPr>
        <xdr:cNvPr id="198" name="民生費該当値テキスト"/>
        <xdr:cNvSpPr txBox="1"/>
      </xdr:nvSpPr>
      <xdr:spPr>
        <a:xfrm>
          <a:off x="4686300" y="129343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110490</xdr:rowOff>
    </xdr:from>
    <xdr:to xmlns:xdr="http://schemas.openxmlformats.org/drawingml/2006/spreadsheetDrawing">
      <xdr:col>20</xdr:col>
      <xdr:colOff>38100</xdr:colOff>
      <xdr:row>77</xdr:row>
      <xdr:rowOff>40640</xdr:rowOff>
    </xdr:to>
    <xdr:sp macro="" textlink="">
      <xdr:nvSpPr>
        <xdr:cNvPr id="199" name="楕円 198"/>
        <xdr:cNvSpPr/>
      </xdr:nvSpPr>
      <xdr:spPr>
        <a:xfrm>
          <a:off x="37465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57150</xdr:rowOff>
    </xdr:from>
    <xdr:ext cx="588010" cy="259080"/>
    <xdr:sp macro="" textlink="">
      <xdr:nvSpPr>
        <xdr:cNvPr id="200" name="テキスト ボックス 199"/>
        <xdr:cNvSpPr txBox="1"/>
      </xdr:nvSpPr>
      <xdr:spPr>
        <a:xfrm>
          <a:off x="3497580" y="1291590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132080</xdr:rowOff>
    </xdr:from>
    <xdr:to xmlns:xdr="http://schemas.openxmlformats.org/drawingml/2006/spreadsheetDrawing">
      <xdr:col>15</xdr:col>
      <xdr:colOff>101600</xdr:colOff>
      <xdr:row>77</xdr:row>
      <xdr:rowOff>61595</xdr:rowOff>
    </xdr:to>
    <xdr:sp macro="" textlink="">
      <xdr:nvSpPr>
        <xdr:cNvPr id="201" name="楕円 200"/>
        <xdr:cNvSpPr/>
      </xdr:nvSpPr>
      <xdr:spPr>
        <a:xfrm>
          <a:off x="2857500" y="13162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78105</xdr:rowOff>
    </xdr:from>
    <xdr:ext cx="588010" cy="248285"/>
    <xdr:sp macro="" textlink="">
      <xdr:nvSpPr>
        <xdr:cNvPr id="202" name="テキスト ボックス 201"/>
        <xdr:cNvSpPr txBox="1"/>
      </xdr:nvSpPr>
      <xdr:spPr>
        <a:xfrm>
          <a:off x="2608580" y="12936855"/>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73025</xdr:rowOff>
    </xdr:from>
    <xdr:to xmlns:xdr="http://schemas.openxmlformats.org/drawingml/2006/spreadsheetDrawing">
      <xdr:col>10</xdr:col>
      <xdr:colOff>165100</xdr:colOff>
      <xdr:row>76</xdr:row>
      <xdr:rowOff>3175</xdr:rowOff>
    </xdr:to>
    <xdr:sp macro="" textlink="">
      <xdr:nvSpPr>
        <xdr:cNvPr id="203" name="楕円 202"/>
        <xdr:cNvSpPr/>
      </xdr:nvSpPr>
      <xdr:spPr>
        <a:xfrm>
          <a:off x="1968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19685</xdr:rowOff>
    </xdr:from>
    <xdr:ext cx="588010" cy="249555"/>
    <xdr:sp macro="" textlink="">
      <xdr:nvSpPr>
        <xdr:cNvPr id="204" name="テキスト ボックス 203"/>
        <xdr:cNvSpPr txBox="1"/>
      </xdr:nvSpPr>
      <xdr:spPr>
        <a:xfrm>
          <a:off x="1719580" y="12706985"/>
          <a:ext cx="5880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7620</xdr:rowOff>
    </xdr:from>
    <xdr:to xmlns:xdr="http://schemas.openxmlformats.org/drawingml/2006/spreadsheetDrawing">
      <xdr:col>6</xdr:col>
      <xdr:colOff>38100</xdr:colOff>
      <xdr:row>77</xdr:row>
      <xdr:rowOff>109220</xdr:rowOff>
    </xdr:to>
    <xdr:sp macro="" textlink="">
      <xdr:nvSpPr>
        <xdr:cNvPr id="205" name="楕円 204"/>
        <xdr:cNvSpPr/>
      </xdr:nvSpPr>
      <xdr:spPr>
        <a:xfrm>
          <a:off x="1079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125730</xdr:rowOff>
    </xdr:from>
    <xdr:ext cx="588010" cy="259080"/>
    <xdr:sp macro="" textlink="">
      <xdr:nvSpPr>
        <xdr:cNvPr id="206" name="テキスト ボックス 205"/>
        <xdr:cNvSpPr txBox="1"/>
      </xdr:nvSpPr>
      <xdr:spPr>
        <a:xfrm>
          <a:off x="830580" y="1298448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090" cy="217170"/>
    <xdr:sp macro="" textlink="">
      <xdr:nvSpPr>
        <xdr:cNvPr id="215" name="テキスト ボックス 214"/>
        <xdr:cNvSpPr txBox="1"/>
      </xdr:nvSpPr>
      <xdr:spPr>
        <a:xfrm>
          <a:off x="723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38125" cy="259080"/>
    <xdr:sp macro="" textlink="">
      <xdr:nvSpPr>
        <xdr:cNvPr id="218" name="テキスト ボックス 217"/>
        <xdr:cNvSpPr txBox="1"/>
      </xdr:nvSpPr>
      <xdr:spPr>
        <a:xfrm>
          <a:off x="513080" y="16930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75005" cy="250825"/>
    <xdr:sp macro="" textlink="">
      <xdr:nvSpPr>
        <xdr:cNvPr id="220" name="テキスト ボックス 219"/>
        <xdr:cNvSpPr txBox="1"/>
      </xdr:nvSpPr>
      <xdr:spPr>
        <a:xfrm>
          <a:off x="76200" y="16603345"/>
          <a:ext cx="6750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75005" cy="259080"/>
    <xdr:sp macro="" textlink="">
      <xdr:nvSpPr>
        <xdr:cNvPr id="222" name="テキスト ボックス 221"/>
        <xdr:cNvSpPr txBox="1"/>
      </xdr:nvSpPr>
      <xdr:spPr>
        <a:xfrm>
          <a:off x="76200" y="16276955"/>
          <a:ext cx="67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75005" cy="251460"/>
    <xdr:sp macro="" textlink="">
      <xdr:nvSpPr>
        <xdr:cNvPr id="224" name="テキスト ボックス 223"/>
        <xdr:cNvSpPr txBox="1"/>
      </xdr:nvSpPr>
      <xdr:spPr>
        <a:xfrm>
          <a:off x="76200" y="15951200"/>
          <a:ext cx="6750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75005" cy="258445"/>
    <xdr:sp macro="" textlink="">
      <xdr:nvSpPr>
        <xdr:cNvPr id="226" name="テキスト ボックス 225"/>
        <xdr:cNvSpPr txBox="1"/>
      </xdr:nvSpPr>
      <xdr:spPr>
        <a:xfrm>
          <a:off x="76200" y="15624175"/>
          <a:ext cx="6750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38100</xdr:rowOff>
    </xdr:from>
    <xdr:ext cx="675005" cy="259080"/>
    <xdr:sp macro="" textlink="">
      <xdr:nvSpPr>
        <xdr:cNvPr id="228" name="テキスト ボックス 227"/>
        <xdr:cNvSpPr txBox="1"/>
      </xdr:nvSpPr>
      <xdr:spPr>
        <a:xfrm>
          <a:off x="76200" y="15297150"/>
          <a:ext cx="67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5005" cy="248920"/>
    <xdr:sp macro="" textlink="">
      <xdr:nvSpPr>
        <xdr:cNvPr id="230" name="テキスト ボックス 229"/>
        <xdr:cNvSpPr txBox="1"/>
      </xdr:nvSpPr>
      <xdr:spPr>
        <a:xfrm>
          <a:off x="76200" y="14970760"/>
          <a:ext cx="6750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27940</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633595" y="1545844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4670" cy="259080"/>
    <xdr:sp macro="" textlink="">
      <xdr:nvSpPr>
        <xdr:cNvPr id="233" name="衛生費最小値テキスト"/>
        <xdr:cNvSpPr txBox="1"/>
      </xdr:nvSpPr>
      <xdr:spPr>
        <a:xfrm>
          <a:off x="4686300" y="1710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146050</xdr:rowOff>
    </xdr:from>
    <xdr:ext cx="690245" cy="248920"/>
    <xdr:sp macro="" textlink="">
      <xdr:nvSpPr>
        <xdr:cNvPr id="235" name="衛生費最大値テキスト"/>
        <xdr:cNvSpPr txBox="1"/>
      </xdr:nvSpPr>
      <xdr:spPr>
        <a:xfrm>
          <a:off x="4686300" y="15233650"/>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27940</xdr:rowOff>
    </xdr:from>
    <xdr:to xmlns:xdr="http://schemas.openxmlformats.org/drawingml/2006/spreadsheetDrawing">
      <xdr:col>24</xdr:col>
      <xdr:colOff>152400</xdr:colOff>
      <xdr:row>90</xdr:row>
      <xdr:rowOff>27940</xdr:rowOff>
    </xdr:to>
    <xdr:cxnSp macro="">
      <xdr:nvCxnSpPr>
        <xdr:cNvPr id="236" name="直線コネクタ 235"/>
        <xdr:cNvCxnSpPr/>
      </xdr:nvCxnSpPr>
      <xdr:spPr>
        <a:xfrm>
          <a:off x="45466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78740</xdr:rowOff>
    </xdr:from>
    <xdr:to xmlns:xdr="http://schemas.openxmlformats.org/drawingml/2006/spreadsheetDrawing">
      <xdr:col>24</xdr:col>
      <xdr:colOff>63500</xdr:colOff>
      <xdr:row>99</xdr:row>
      <xdr:rowOff>79375</xdr:rowOff>
    </xdr:to>
    <xdr:cxnSp macro="">
      <xdr:nvCxnSpPr>
        <xdr:cNvPr id="237" name="直線コネクタ 236"/>
        <xdr:cNvCxnSpPr/>
      </xdr:nvCxnSpPr>
      <xdr:spPr>
        <a:xfrm>
          <a:off x="3797300" y="1705229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38" name="衛生費平均値テキスト"/>
        <xdr:cNvSpPr txBox="1"/>
      </xdr:nvSpPr>
      <xdr:spPr>
        <a:xfrm>
          <a:off x="4686300" y="1685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58470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78740</xdr:rowOff>
    </xdr:from>
    <xdr:to xmlns:xdr="http://schemas.openxmlformats.org/drawingml/2006/spreadsheetDrawing">
      <xdr:col>19</xdr:col>
      <xdr:colOff>177800</xdr:colOff>
      <xdr:row>99</xdr:row>
      <xdr:rowOff>83820</xdr:rowOff>
    </xdr:to>
    <xdr:cxnSp macro="">
      <xdr:nvCxnSpPr>
        <xdr:cNvPr id="240" name="直線コネクタ 239"/>
        <xdr:cNvCxnSpPr/>
      </xdr:nvCxnSpPr>
      <xdr:spPr>
        <a:xfrm flipV="1">
          <a:off x="2908300" y="170522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746500" y="169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144145</xdr:rowOff>
    </xdr:from>
    <xdr:ext cx="523875" cy="250825"/>
    <xdr:sp macro="" textlink="">
      <xdr:nvSpPr>
        <xdr:cNvPr id="242" name="テキスト ボックス 241"/>
        <xdr:cNvSpPr txBox="1"/>
      </xdr:nvSpPr>
      <xdr:spPr>
        <a:xfrm>
          <a:off x="3529965" y="1677479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83185</xdr:rowOff>
    </xdr:from>
    <xdr:to xmlns:xdr="http://schemas.openxmlformats.org/drawingml/2006/spreadsheetDrawing">
      <xdr:col>15</xdr:col>
      <xdr:colOff>50800</xdr:colOff>
      <xdr:row>99</xdr:row>
      <xdr:rowOff>83820</xdr:rowOff>
    </xdr:to>
    <xdr:cxnSp macro="">
      <xdr:nvCxnSpPr>
        <xdr:cNvPr id="243" name="直線コネクタ 242"/>
        <xdr:cNvCxnSpPr/>
      </xdr:nvCxnSpPr>
      <xdr:spPr>
        <a:xfrm>
          <a:off x="2019300" y="170567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85750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144780</xdr:rowOff>
    </xdr:from>
    <xdr:ext cx="523875" cy="250190"/>
    <xdr:sp macro="" textlink="">
      <xdr:nvSpPr>
        <xdr:cNvPr id="245" name="テキスト ボックス 244"/>
        <xdr:cNvSpPr txBox="1"/>
      </xdr:nvSpPr>
      <xdr:spPr>
        <a:xfrm>
          <a:off x="2640965" y="1677543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83185</xdr:rowOff>
    </xdr:from>
    <xdr:to xmlns:xdr="http://schemas.openxmlformats.org/drawingml/2006/spreadsheetDrawing">
      <xdr:col>10</xdr:col>
      <xdr:colOff>114300</xdr:colOff>
      <xdr:row>99</xdr:row>
      <xdr:rowOff>86360</xdr:rowOff>
    </xdr:to>
    <xdr:cxnSp macro="">
      <xdr:nvCxnSpPr>
        <xdr:cNvPr id="246" name="直線コネクタ 245"/>
        <xdr:cNvCxnSpPr/>
      </xdr:nvCxnSpPr>
      <xdr:spPr>
        <a:xfrm flipV="1">
          <a:off x="1130300" y="170567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9685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145415</xdr:rowOff>
    </xdr:from>
    <xdr:ext cx="523875" cy="249555"/>
    <xdr:sp macro="" textlink="">
      <xdr:nvSpPr>
        <xdr:cNvPr id="248" name="テキスト ボックス 247"/>
        <xdr:cNvSpPr txBox="1"/>
      </xdr:nvSpPr>
      <xdr:spPr>
        <a:xfrm>
          <a:off x="1751965" y="167760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49" name="フローチャート: 判断 248"/>
        <xdr:cNvSpPr/>
      </xdr:nvSpPr>
      <xdr:spPr>
        <a:xfrm>
          <a:off x="1079500" y="170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147320</xdr:rowOff>
    </xdr:from>
    <xdr:ext cx="523875" cy="259080"/>
    <xdr:sp macro="" textlink="">
      <xdr:nvSpPr>
        <xdr:cNvPr id="250" name="テキスト ボックス 249"/>
        <xdr:cNvSpPr txBox="1"/>
      </xdr:nvSpPr>
      <xdr:spPr>
        <a:xfrm>
          <a:off x="862965" y="167779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29210</xdr:rowOff>
    </xdr:from>
    <xdr:to xmlns:xdr="http://schemas.openxmlformats.org/drawingml/2006/spreadsheetDrawing">
      <xdr:col>24</xdr:col>
      <xdr:colOff>114300</xdr:colOff>
      <xdr:row>99</xdr:row>
      <xdr:rowOff>130175</xdr:rowOff>
    </xdr:to>
    <xdr:sp macro="" textlink="">
      <xdr:nvSpPr>
        <xdr:cNvPr id="256" name="楕円 255"/>
        <xdr:cNvSpPr/>
      </xdr:nvSpPr>
      <xdr:spPr>
        <a:xfrm>
          <a:off x="4584700" y="17002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99</xdr:row>
      <xdr:rowOff>3810</xdr:rowOff>
    </xdr:from>
    <xdr:ext cx="534670" cy="259080"/>
    <xdr:sp macro="" textlink="">
      <xdr:nvSpPr>
        <xdr:cNvPr id="257" name="衛生費該当値テキスト"/>
        <xdr:cNvSpPr txBox="1"/>
      </xdr:nvSpPr>
      <xdr:spPr>
        <a:xfrm>
          <a:off x="4686300" y="1697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27940</xdr:rowOff>
    </xdr:from>
    <xdr:to xmlns:xdr="http://schemas.openxmlformats.org/drawingml/2006/spreadsheetDrawing">
      <xdr:col>20</xdr:col>
      <xdr:colOff>38100</xdr:colOff>
      <xdr:row>99</xdr:row>
      <xdr:rowOff>129540</xdr:rowOff>
    </xdr:to>
    <xdr:sp macro="" textlink="">
      <xdr:nvSpPr>
        <xdr:cNvPr id="258" name="楕円 257"/>
        <xdr:cNvSpPr/>
      </xdr:nvSpPr>
      <xdr:spPr>
        <a:xfrm>
          <a:off x="3746500" y="1700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120650</xdr:rowOff>
    </xdr:from>
    <xdr:ext cx="523875" cy="251460"/>
    <xdr:sp macro="" textlink="">
      <xdr:nvSpPr>
        <xdr:cNvPr id="259" name="テキスト ボックス 258"/>
        <xdr:cNvSpPr txBox="1"/>
      </xdr:nvSpPr>
      <xdr:spPr>
        <a:xfrm>
          <a:off x="3529965" y="17094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33020</xdr:rowOff>
    </xdr:from>
    <xdr:to xmlns:xdr="http://schemas.openxmlformats.org/drawingml/2006/spreadsheetDrawing">
      <xdr:col>15</xdr:col>
      <xdr:colOff>101600</xdr:colOff>
      <xdr:row>99</xdr:row>
      <xdr:rowOff>134620</xdr:rowOff>
    </xdr:to>
    <xdr:sp macro="" textlink="">
      <xdr:nvSpPr>
        <xdr:cNvPr id="260" name="楕円 259"/>
        <xdr:cNvSpPr/>
      </xdr:nvSpPr>
      <xdr:spPr>
        <a:xfrm>
          <a:off x="2857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125730</xdr:rowOff>
    </xdr:from>
    <xdr:ext cx="523875" cy="259080"/>
    <xdr:sp macro="" textlink="">
      <xdr:nvSpPr>
        <xdr:cNvPr id="261" name="テキスト ボックス 260"/>
        <xdr:cNvSpPr txBox="1"/>
      </xdr:nvSpPr>
      <xdr:spPr>
        <a:xfrm>
          <a:off x="2640965" y="170992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32385</xdr:rowOff>
    </xdr:from>
    <xdr:to xmlns:xdr="http://schemas.openxmlformats.org/drawingml/2006/spreadsheetDrawing">
      <xdr:col>10</xdr:col>
      <xdr:colOff>165100</xdr:colOff>
      <xdr:row>99</xdr:row>
      <xdr:rowOff>133985</xdr:rowOff>
    </xdr:to>
    <xdr:sp macro="" textlink="">
      <xdr:nvSpPr>
        <xdr:cNvPr id="262" name="楕円 261"/>
        <xdr:cNvSpPr/>
      </xdr:nvSpPr>
      <xdr:spPr>
        <a:xfrm>
          <a:off x="1968500" y="170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125095</xdr:rowOff>
    </xdr:from>
    <xdr:ext cx="523875" cy="258445"/>
    <xdr:sp macro="" textlink="">
      <xdr:nvSpPr>
        <xdr:cNvPr id="263" name="テキスト ボックス 262"/>
        <xdr:cNvSpPr txBox="1"/>
      </xdr:nvSpPr>
      <xdr:spPr>
        <a:xfrm>
          <a:off x="1751965" y="1709864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34925</xdr:rowOff>
    </xdr:from>
    <xdr:to xmlns:xdr="http://schemas.openxmlformats.org/drawingml/2006/spreadsheetDrawing">
      <xdr:col>6</xdr:col>
      <xdr:colOff>38100</xdr:colOff>
      <xdr:row>99</xdr:row>
      <xdr:rowOff>136525</xdr:rowOff>
    </xdr:to>
    <xdr:sp macro="" textlink="">
      <xdr:nvSpPr>
        <xdr:cNvPr id="264" name="楕円 263"/>
        <xdr:cNvSpPr/>
      </xdr:nvSpPr>
      <xdr:spPr>
        <a:xfrm>
          <a:off x="10795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127635</xdr:rowOff>
    </xdr:from>
    <xdr:ext cx="523875" cy="259080"/>
    <xdr:sp macro="" textlink="">
      <xdr:nvSpPr>
        <xdr:cNvPr id="265" name="テキスト ボックス 264"/>
        <xdr:cNvSpPr txBox="1"/>
      </xdr:nvSpPr>
      <xdr:spPr>
        <a:xfrm>
          <a:off x="862965" y="171011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090" cy="217170"/>
    <xdr:sp macro="" textlink="">
      <xdr:nvSpPr>
        <xdr:cNvPr id="274" name="テキスト ボックス 273"/>
        <xdr:cNvSpPr txBox="1"/>
      </xdr:nvSpPr>
      <xdr:spPr>
        <a:xfrm>
          <a:off x="6565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8125" cy="259080"/>
    <xdr:sp macro="" textlink="">
      <xdr:nvSpPr>
        <xdr:cNvPr id="277" name="テキスト ボックス 276"/>
        <xdr:cNvSpPr txBox="1"/>
      </xdr:nvSpPr>
      <xdr:spPr>
        <a:xfrm>
          <a:off x="6355080" y="6643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6565" cy="250825"/>
    <xdr:sp macro="" textlink="">
      <xdr:nvSpPr>
        <xdr:cNvPr id="279" name="テキスト ボックス 278"/>
        <xdr:cNvSpPr txBox="1"/>
      </xdr:nvSpPr>
      <xdr:spPr>
        <a:xfrm>
          <a:off x="6136640" y="631634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6565" cy="259080"/>
    <xdr:sp macro="" textlink="">
      <xdr:nvSpPr>
        <xdr:cNvPr id="281" name="テキスト ボックス 280"/>
        <xdr:cNvSpPr txBox="1"/>
      </xdr:nvSpPr>
      <xdr:spPr>
        <a:xfrm>
          <a:off x="6136640" y="598995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6565" cy="251460"/>
    <xdr:sp macro="" textlink="">
      <xdr:nvSpPr>
        <xdr:cNvPr id="283" name="テキスト ボックス 282"/>
        <xdr:cNvSpPr txBox="1"/>
      </xdr:nvSpPr>
      <xdr:spPr>
        <a:xfrm>
          <a:off x="6136640" y="566420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6565" cy="258445"/>
    <xdr:sp macro="" textlink="">
      <xdr:nvSpPr>
        <xdr:cNvPr id="285" name="テキスト ボックス 284"/>
        <xdr:cNvSpPr txBox="1"/>
      </xdr:nvSpPr>
      <xdr:spPr>
        <a:xfrm>
          <a:off x="6136640" y="533717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6565" cy="259080"/>
    <xdr:sp macro="" textlink="">
      <xdr:nvSpPr>
        <xdr:cNvPr id="287" name="テキスト ボックス 286"/>
        <xdr:cNvSpPr txBox="1"/>
      </xdr:nvSpPr>
      <xdr:spPr>
        <a:xfrm>
          <a:off x="6136640" y="501015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6565" cy="248920"/>
    <xdr:sp macro="" textlink="">
      <xdr:nvSpPr>
        <xdr:cNvPr id="289" name="テキスト ボックス 288"/>
        <xdr:cNvSpPr txBox="1"/>
      </xdr:nvSpPr>
      <xdr:spPr>
        <a:xfrm>
          <a:off x="6136640" y="4683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116205</xdr:rowOff>
    </xdr:from>
    <xdr:to xmlns:xdr="http://schemas.openxmlformats.org/drawingml/2006/spreadsheetDrawing">
      <xdr:col>54</xdr:col>
      <xdr:colOff>189865</xdr:colOff>
      <xdr:row>39</xdr:row>
      <xdr:rowOff>99060</xdr:rowOff>
    </xdr:to>
    <xdr:cxnSp macro="">
      <xdr:nvCxnSpPr>
        <xdr:cNvPr id="291" name="直線コネクタ 290"/>
        <xdr:cNvCxnSpPr/>
      </xdr:nvCxnSpPr>
      <xdr:spPr>
        <a:xfrm flipV="1">
          <a:off x="10475595" y="5259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3" name="直線コネクタ 29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63500</xdr:rowOff>
    </xdr:from>
    <xdr:ext cx="469900" cy="251460"/>
    <xdr:sp macro="" textlink="">
      <xdr:nvSpPr>
        <xdr:cNvPr id="294" name="労働費最大値テキスト"/>
        <xdr:cNvSpPr txBox="1"/>
      </xdr:nvSpPr>
      <xdr:spPr>
        <a:xfrm>
          <a:off x="10528300" y="50355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116205</xdr:rowOff>
    </xdr:from>
    <xdr:to xmlns:xdr="http://schemas.openxmlformats.org/drawingml/2006/spreadsheetDrawing">
      <xdr:col>55</xdr:col>
      <xdr:colOff>88900</xdr:colOff>
      <xdr:row>30</xdr:row>
      <xdr:rowOff>116205</xdr:rowOff>
    </xdr:to>
    <xdr:cxnSp macro="">
      <xdr:nvCxnSpPr>
        <xdr:cNvPr id="295" name="直線コネクタ 294"/>
        <xdr:cNvCxnSpPr/>
      </xdr:nvCxnSpPr>
      <xdr:spPr>
        <a:xfrm>
          <a:off x="10388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6" name="直線コネクタ 295"/>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127000</xdr:rowOff>
    </xdr:from>
    <xdr:ext cx="378460" cy="259080"/>
    <xdr:sp macro="" textlink="">
      <xdr:nvSpPr>
        <xdr:cNvPr id="297" name="労働費平均値テキスト"/>
        <xdr:cNvSpPr txBox="1"/>
      </xdr:nvSpPr>
      <xdr:spPr>
        <a:xfrm>
          <a:off x="10528300" y="62992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104140</xdr:rowOff>
    </xdr:from>
    <xdr:to xmlns:xdr="http://schemas.openxmlformats.org/drawingml/2006/spreadsheetDrawing">
      <xdr:col>55</xdr:col>
      <xdr:colOff>50800</xdr:colOff>
      <xdr:row>38</xdr:row>
      <xdr:rowOff>34290</xdr:rowOff>
    </xdr:to>
    <xdr:sp macro="" textlink="">
      <xdr:nvSpPr>
        <xdr:cNvPr id="298" name="フローチャート: 判断 297"/>
        <xdr:cNvSpPr/>
      </xdr:nvSpPr>
      <xdr:spPr>
        <a:xfrm>
          <a:off x="104267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9" name="直線コネクタ 298"/>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132080</xdr:rowOff>
    </xdr:from>
    <xdr:to xmlns:xdr="http://schemas.openxmlformats.org/drawingml/2006/spreadsheetDrawing">
      <xdr:col>50</xdr:col>
      <xdr:colOff>165100</xdr:colOff>
      <xdr:row>38</xdr:row>
      <xdr:rowOff>62230</xdr:rowOff>
    </xdr:to>
    <xdr:sp macro="" textlink="">
      <xdr:nvSpPr>
        <xdr:cNvPr id="300" name="フローチャート: 判断 299"/>
        <xdr:cNvSpPr/>
      </xdr:nvSpPr>
      <xdr:spPr>
        <a:xfrm>
          <a:off x="958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78740</xdr:rowOff>
    </xdr:from>
    <xdr:ext cx="378460" cy="259080"/>
    <xdr:sp macro="" textlink="">
      <xdr:nvSpPr>
        <xdr:cNvPr id="301" name="テキスト ボックス 300"/>
        <xdr:cNvSpPr txBox="1"/>
      </xdr:nvSpPr>
      <xdr:spPr>
        <a:xfrm>
          <a:off x="9450070" y="6250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2" name="直線コネクタ 301"/>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119380</xdr:rowOff>
    </xdr:from>
    <xdr:to xmlns:xdr="http://schemas.openxmlformats.org/drawingml/2006/spreadsheetDrawing">
      <xdr:col>46</xdr:col>
      <xdr:colOff>38100</xdr:colOff>
      <xdr:row>38</xdr:row>
      <xdr:rowOff>49530</xdr:rowOff>
    </xdr:to>
    <xdr:sp macro="" textlink="">
      <xdr:nvSpPr>
        <xdr:cNvPr id="303" name="フローチャート: 判断 302"/>
        <xdr:cNvSpPr/>
      </xdr:nvSpPr>
      <xdr:spPr>
        <a:xfrm>
          <a:off x="8699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66040</xdr:rowOff>
    </xdr:from>
    <xdr:ext cx="378460" cy="248920"/>
    <xdr:sp macro="" textlink="">
      <xdr:nvSpPr>
        <xdr:cNvPr id="304" name="テキスト ボックス 303"/>
        <xdr:cNvSpPr txBox="1"/>
      </xdr:nvSpPr>
      <xdr:spPr>
        <a:xfrm>
          <a:off x="8561070" y="62382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5" name="直線コネクタ 304"/>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132715</xdr:rowOff>
    </xdr:from>
    <xdr:to xmlns:xdr="http://schemas.openxmlformats.org/drawingml/2006/spreadsheetDrawing">
      <xdr:col>41</xdr:col>
      <xdr:colOff>101600</xdr:colOff>
      <xdr:row>38</xdr:row>
      <xdr:rowOff>63500</xdr:rowOff>
    </xdr:to>
    <xdr:sp macro="" textlink="">
      <xdr:nvSpPr>
        <xdr:cNvPr id="306" name="フローチャート: 判断 305"/>
        <xdr:cNvSpPr/>
      </xdr:nvSpPr>
      <xdr:spPr>
        <a:xfrm>
          <a:off x="7810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79375</xdr:rowOff>
    </xdr:from>
    <xdr:ext cx="378460" cy="258445"/>
    <xdr:sp macro="" textlink="">
      <xdr:nvSpPr>
        <xdr:cNvPr id="307" name="テキスト ボックス 306"/>
        <xdr:cNvSpPr txBox="1"/>
      </xdr:nvSpPr>
      <xdr:spPr>
        <a:xfrm>
          <a:off x="7672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158115</xdr:rowOff>
    </xdr:from>
    <xdr:to xmlns:xdr="http://schemas.openxmlformats.org/drawingml/2006/spreadsheetDrawing">
      <xdr:col>36</xdr:col>
      <xdr:colOff>165100</xdr:colOff>
      <xdr:row>38</xdr:row>
      <xdr:rowOff>88265</xdr:rowOff>
    </xdr:to>
    <xdr:sp macro="" textlink="">
      <xdr:nvSpPr>
        <xdr:cNvPr id="308" name="フローチャート: 判断 307"/>
        <xdr:cNvSpPr/>
      </xdr:nvSpPr>
      <xdr:spPr>
        <a:xfrm>
          <a:off x="6921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104775</xdr:rowOff>
    </xdr:from>
    <xdr:ext cx="378460" cy="259080"/>
    <xdr:sp macro="" textlink="">
      <xdr:nvSpPr>
        <xdr:cNvPr id="309" name="テキスト ボックス 308"/>
        <xdr:cNvSpPr txBox="1"/>
      </xdr:nvSpPr>
      <xdr:spPr>
        <a:xfrm>
          <a:off x="6783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5" name="楕円 314"/>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48920"/>
    <xdr:sp macro="" textlink="">
      <xdr:nvSpPr>
        <xdr:cNvPr id="316" name="労働費該当値テキスト"/>
        <xdr:cNvSpPr txBox="1"/>
      </xdr:nvSpPr>
      <xdr:spPr>
        <a:xfrm>
          <a:off x="10528300" y="66497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7" name="楕円 316"/>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38760" cy="259080"/>
    <xdr:sp macro="" textlink="">
      <xdr:nvSpPr>
        <xdr:cNvPr id="318" name="テキスト ボックス 317"/>
        <xdr:cNvSpPr txBox="1"/>
      </xdr:nvSpPr>
      <xdr:spPr>
        <a:xfrm>
          <a:off x="9514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9" name="楕円 318"/>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38760" cy="259080"/>
    <xdr:sp macro="" textlink="">
      <xdr:nvSpPr>
        <xdr:cNvPr id="320" name="テキスト ボックス 319"/>
        <xdr:cNvSpPr txBox="1"/>
      </xdr:nvSpPr>
      <xdr:spPr>
        <a:xfrm>
          <a:off x="8625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1" name="楕円 320"/>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38760" cy="259080"/>
    <xdr:sp macro="" textlink="">
      <xdr:nvSpPr>
        <xdr:cNvPr id="322" name="テキスト ボックス 321"/>
        <xdr:cNvSpPr txBox="1"/>
      </xdr:nvSpPr>
      <xdr:spPr>
        <a:xfrm>
          <a:off x="7736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3" name="楕円 322"/>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38760" cy="259080"/>
    <xdr:sp macro="" textlink="">
      <xdr:nvSpPr>
        <xdr:cNvPr id="324" name="テキスト ボックス 323"/>
        <xdr:cNvSpPr txBox="1"/>
      </xdr:nvSpPr>
      <xdr:spPr>
        <a:xfrm>
          <a:off x="6847840" y="682752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090" cy="217170"/>
    <xdr:sp macro="" textlink="">
      <xdr:nvSpPr>
        <xdr:cNvPr id="333" name="テキスト ボックス 332"/>
        <xdr:cNvSpPr txBox="1"/>
      </xdr:nvSpPr>
      <xdr:spPr>
        <a:xfrm>
          <a:off x="6565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38125" cy="259080"/>
    <xdr:sp macro="" textlink="">
      <xdr:nvSpPr>
        <xdr:cNvPr id="336" name="テキスト ボックス 335"/>
        <xdr:cNvSpPr txBox="1"/>
      </xdr:nvSpPr>
      <xdr:spPr>
        <a:xfrm>
          <a:off x="63550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8" name="テキスト ボックス 33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40" name="テキスト ボックス 339"/>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2" name="テキスト ボックス 34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4835" cy="259080"/>
    <xdr:sp macro="" textlink="">
      <xdr:nvSpPr>
        <xdr:cNvPr id="344" name="テキスト ボックス 343"/>
        <xdr:cNvSpPr txBox="1"/>
      </xdr:nvSpPr>
      <xdr:spPr>
        <a:xfrm>
          <a:off x="6008370" y="849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4835" cy="248920"/>
    <xdr:sp macro="" textlink="">
      <xdr:nvSpPr>
        <xdr:cNvPr id="346" name="テキスト ボックス 345"/>
        <xdr:cNvSpPr txBox="1"/>
      </xdr:nvSpPr>
      <xdr:spPr>
        <a:xfrm>
          <a:off x="6008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64135</xdr:rowOff>
    </xdr:from>
    <xdr:to xmlns:xdr="http://schemas.openxmlformats.org/drawingml/2006/spreadsheetDrawing">
      <xdr:col>54</xdr:col>
      <xdr:colOff>189865</xdr:colOff>
      <xdr:row>58</xdr:row>
      <xdr:rowOff>137160</xdr:rowOff>
    </xdr:to>
    <xdr:cxnSp macro="">
      <xdr:nvCxnSpPr>
        <xdr:cNvPr id="348" name="直線コネクタ 347"/>
        <xdr:cNvCxnSpPr/>
      </xdr:nvCxnSpPr>
      <xdr:spPr>
        <a:xfrm flipV="1">
          <a:off x="10475595" y="863663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140970</xdr:rowOff>
    </xdr:from>
    <xdr:ext cx="469900" cy="259080"/>
    <xdr:sp macro="" textlink="">
      <xdr:nvSpPr>
        <xdr:cNvPr id="349" name="農林水産業費最小値テキスト"/>
        <xdr:cNvSpPr txBox="1"/>
      </xdr:nvSpPr>
      <xdr:spPr>
        <a:xfrm>
          <a:off x="10528300" y="1008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137160</xdr:rowOff>
    </xdr:from>
    <xdr:to xmlns:xdr="http://schemas.openxmlformats.org/drawingml/2006/spreadsheetDrawing">
      <xdr:col>55</xdr:col>
      <xdr:colOff>88900</xdr:colOff>
      <xdr:row>58</xdr:row>
      <xdr:rowOff>137160</xdr:rowOff>
    </xdr:to>
    <xdr:cxnSp macro="">
      <xdr:nvCxnSpPr>
        <xdr:cNvPr id="350" name="直線コネクタ 349"/>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10795</xdr:rowOff>
    </xdr:from>
    <xdr:ext cx="598805" cy="258445"/>
    <xdr:sp macro="" textlink="">
      <xdr:nvSpPr>
        <xdr:cNvPr id="351" name="農林水産業費最大値テキスト"/>
        <xdr:cNvSpPr txBox="1"/>
      </xdr:nvSpPr>
      <xdr:spPr>
        <a:xfrm>
          <a:off x="10528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64135</xdr:rowOff>
    </xdr:from>
    <xdr:to xmlns:xdr="http://schemas.openxmlformats.org/drawingml/2006/spreadsheetDrawing">
      <xdr:col>55</xdr:col>
      <xdr:colOff>88900</xdr:colOff>
      <xdr:row>50</xdr:row>
      <xdr:rowOff>64135</xdr:rowOff>
    </xdr:to>
    <xdr:cxnSp macro="">
      <xdr:nvCxnSpPr>
        <xdr:cNvPr id="352" name="直線コネクタ 351"/>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47625</xdr:rowOff>
    </xdr:from>
    <xdr:to xmlns:xdr="http://schemas.openxmlformats.org/drawingml/2006/spreadsheetDrawing">
      <xdr:col>55</xdr:col>
      <xdr:colOff>0</xdr:colOff>
      <xdr:row>57</xdr:row>
      <xdr:rowOff>73660</xdr:rowOff>
    </xdr:to>
    <xdr:cxnSp macro="">
      <xdr:nvCxnSpPr>
        <xdr:cNvPr id="353" name="直線コネクタ 352"/>
        <xdr:cNvCxnSpPr/>
      </xdr:nvCxnSpPr>
      <xdr:spPr>
        <a:xfrm flipV="1">
          <a:off x="9639300" y="982027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29210</xdr:rowOff>
    </xdr:from>
    <xdr:ext cx="534670" cy="251460"/>
    <xdr:sp macro="" textlink="">
      <xdr:nvSpPr>
        <xdr:cNvPr id="354" name="農林水産業費平均値テキスト"/>
        <xdr:cNvSpPr txBox="1"/>
      </xdr:nvSpPr>
      <xdr:spPr>
        <a:xfrm>
          <a:off x="10528300" y="94589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xdr:rowOff>
    </xdr:from>
    <xdr:to xmlns:xdr="http://schemas.openxmlformats.org/drawingml/2006/spreadsheetDrawing">
      <xdr:col>55</xdr:col>
      <xdr:colOff>50800</xdr:colOff>
      <xdr:row>56</xdr:row>
      <xdr:rowOff>107315</xdr:rowOff>
    </xdr:to>
    <xdr:sp macro="" textlink="">
      <xdr:nvSpPr>
        <xdr:cNvPr id="355" name="フローチャート: 判断 354"/>
        <xdr:cNvSpPr/>
      </xdr:nvSpPr>
      <xdr:spPr>
        <a:xfrm>
          <a:off x="104267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17780</xdr:rowOff>
    </xdr:from>
    <xdr:to xmlns:xdr="http://schemas.openxmlformats.org/drawingml/2006/spreadsheetDrawing">
      <xdr:col>50</xdr:col>
      <xdr:colOff>114300</xdr:colOff>
      <xdr:row>57</xdr:row>
      <xdr:rowOff>73660</xdr:rowOff>
    </xdr:to>
    <xdr:cxnSp macro="">
      <xdr:nvCxnSpPr>
        <xdr:cNvPr id="356" name="直線コネクタ 355"/>
        <xdr:cNvCxnSpPr/>
      </xdr:nvCxnSpPr>
      <xdr:spPr>
        <a:xfrm>
          <a:off x="8750300" y="979043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160020</xdr:rowOff>
    </xdr:from>
    <xdr:to xmlns:xdr="http://schemas.openxmlformats.org/drawingml/2006/spreadsheetDrawing">
      <xdr:col>50</xdr:col>
      <xdr:colOff>165100</xdr:colOff>
      <xdr:row>56</xdr:row>
      <xdr:rowOff>90170</xdr:rowOff>
    </xdr:to>
    <xdr:sp macro="" textlink="">
      <xdr:nvSpPr>
        <xdr:cNvPr id="357" name="フローチャート: 判断 356"/>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106680</xdr:rowOff>
    </xdr:from>
    <xdr:ext cx="523875" cy="259080"/>
    <xdr:sp macro="" textlink="">
      <xdr:nvSpPr>
        <xdr:cNvPr id="358" name="テキスト ボックス 357"/>
        <xdr:cNvSpPr txBox="1"/>
      </xdr:nvSpPr>
      <xdr:spPr>
        <a:xfrm>
          <a:off x="9371965" y="93649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17780</xdr:rowOff>
    </xdr:from>
    <xdr:to xmlns:xdr="http://schemas.openxmlformats.org/drawingml/2006/spreadsheetDrawing">
      <xdr:col>45</xdr:col>
      <xdr:colOff>177800</xdr:colOff>
      <xdr:row>57</xdr:row>
      <xdr:rowOff>70485</xdr:rowOff>
    </xdr:to>
    <xdr:cxnSp macro="">
      <xdr:nvCxnSpPr>
        <xdr:cNvPr id="359" name="直線コネクタ 358"/>
        <xdr:cNvCxnSpPr/>
      </xdr:nvCxnSpPr>
      <xdr:spPr>
        <a:xfrm flipV="1">
          <a:off x="7861300" y="97904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15875</xdr:rowOff>
    </xdr:from>
    <xdr:to xmlns:xdr="http://schemas.openxmlformats.org/drawingml/2006/spreadsheetDrawing">
      <xdr:col>46</xdr:col>
      <xdr:colOff>38100</xdr:colOff>
      <xdr:row>56</xdr:row>
      <xdr:rowOff>117475</xdr:rowOff>
    </xdr:to>
    <xdr:sp macro="" textlink="">
      <xdr:nvSpPr>
        <xdr:cNvPr id="360" name="フローチャート: 判断 359"/>
        <xdr:cNvSpPr/>
      </xdr:nvSpPr>
      <xdr:spPr>
        <a:xfrm>
          <a:off x="8699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133985</xdr:rowOff>
    </xdr:from>
    <xdr:ext cx="523875" cy="249555"/>
    <xdr:sp macro="" textlink="">
      <xdr:nvSpPr>
        <xdr:cNvPr id="361" name="テキスト ボックス 360"/>
        <xdr:cNvSpPr txBox="1"/>
      </xdr:nvSpPr>
      <xdr:spPr>
        <a:xfrm>
          <a:off x="8482965" y="939228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63500</xdr:rowOff>
    </xdr:from>
    <xdr:to xmlns:xdr="http://schemas.openxmlformats.org/drawingml/2006/spreadsheetDrawing">
      <xdr:col>41</xdr:col>
      <xdr:colOff>50800</xdr:colOff>
      <xdr:row>57</xdr:row>
      <xdr:rowOff>70485</xdr:rowOff>
    </xdr:to>
    <xdr:cxnSp macro="">
      <xdr:nvCxnSpPr>
        <xdr:cNvPr id="362" name="直線コネクタ 361"/>
        <xdr:cNvCxnSpPr/>
      </xdr:nvCxnSpPr>
      <xdr:spPr>
        <a:xfrm>
          <a:off x="6972300" y="98361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10160</xdr:rowOff>
    </xdr:from>
    <xdr:to xmlns:xdr="http://schemas.openxmlformats.org/drawingml/2006/spreadsheetDrawing">
      <xdr:col>41</xdr:col>
      <xdr:colOff>101600</xdr:colOff>
      <xdr:row>56</xdr:row>
      <xdr:rowOff>111760</xdr:rowOff>
    </xdr:to>
    <xdr:sp macro="" textlink="">
      <xdr:nvSpPr>
        <xdr:cNvPr id="363" name="フローチャート: 判断 362"/>
        <xdr:cNvSpPr/>
      </xdr:nvSpPr>
      <xdr:spPr>
        <a:xfrm>
          <a:off x="7810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128270</xdr:rowOff>
    </xdr:from>
    <xdr:ext cx="523875" cy="259080"/>
    <xdr:sp macro="" textlink="">
      <xdr:nvSpPr>
        <xdr:cNvPr id="364" name="テキスト ボックス 363"/>
        <xdr:cNvSpPr txBox="1"/>
      </xdr:nvSpPr>
      <xdr:spPr>
        <a:xfrm>
          <a:off x="7593965" y="93865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21590</xdr:rowOff>
    </xdr:from>
    <xdr:to xmlns:xdr="http://schemas.openxmlformats.org/drawingml/2006/spreadsheetDrawing">
      <xdr:col>36</xdr:col>
      <xdr:colOff>165100</xdr:colOff>
      <xdr:row>56</xdr:row>
      <xdr:rowOff>123190</xdr:rowOff>
    </xdr:to>
    <xdr:sp macro="" textlink="">
      <xdr:nvSpPr>
        <xdr:cNvPr id="365" name="フローチャート: 判断 364"/>
        <xdr:cNvSpPr/>
      </xdr:nvSpPr>
      <xdr:spPr>
        <a:xfrm>
          <a:off x="6921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139700</xdr:rowOff>
    </xdr:from>
    <xdr:ext cx="523875" cy="259080"/>
    <xdr:sp macro="" textlink="">
      <xdr:nvSpPr>
        <xdr:cNvPr id="366" name="テキスト ボックス 365"/>
        <xdr:cNvSpPr txBox="1"/>
      </xdr:nvSpPr>
      <xdr:spPr>
        <a:xfrm>
          <a:off x="6704965" y="93980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168275</xdr:rowOff>
    </xdr:from>
    <xdr:to xmlns:xdr="http://schemas.openxmlformats.org/drawingml/2006/spreadsheetDrawing">
      <xdr:col>55</xdr:col>
      <xdr:colOff>50800</xdr:colOff>
      <xdr:row>57</xdr:row>
      <xdr:rowOff>98425</xdr:rowOff>
    </xdr:to>
    <xdr:sp macro="" textlink="">
      <xdr:nvSpPr>
        <xdr:cNvPr id="372" name="楕円 371"/>
        <xdr:cNvSpPr/>
      </xdr:nvSpPr>
      <xdr:spPr>
        <a:xfrm>
          <a:off x="104267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146685</xdr:rowOff>
    </xdr:from>
    <xdr:ext cx="534670" cy="248285"/>
    <xdr:sp macro="" textlink="">
      <xdr:nvSpPr>
        <xdr:cNvPr id="373" name="農林水産業費該当値テキスト"/>
        <xdr:cNvSpPr txBox="1"/>
      </xdr:nvSpPr>
      <xdr:spPr>
        <a:xfrm>
          <a:off x="10528300" y="97478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22860</xdr:rowOff>
    </xdr:from>
    <xdr:to xmlns:xdr="http://schemas.openxmlformats.org/drawingml/2006/spreadsheetDrawing">
      <xdr:col>50</xdr:col>
      <xdr:colOff>165100</xdr:colOff>
      <xdr:row>57</xdr:row>
      <xdr:rowOff>124460</xdr:rowOff>
    </xdr:to>
    <xdr:sp macro="" textlink="">
      <xdr:nvSpPr>
        <xdr:cNvPr id="374" name="楕円 373"/>
        <xdr:cNvSpPr/>
      </xdr:nvSpPr>
      <xdr:spPr>
        <a:xfrm>
          <a:off x="9588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115570</xdr:rowOff>
    </xdr:from>
    <xdr:ext cx="523875" cy="259080"/>
    <xdr:sp macro="" textlink="">
      <xdr:nvSpPr>
        <xdr:cNvPr id="375" name="テキスト ボックス 374"/>
        <xdr:cNvSpPr txBox="1"/>
      </xdr:nvSpPr>
      <xdr:spPr>
        <a:xfrm>
          <a:off x="9371965" y="98882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138430</xdr:rowOff>
    </xdr:from>
    <xdr:to xmlns:xdr="http://schemas.openxmlformats.org/drawingml/2006/spreadsheetDrawing">
      <xdr:col>46</xdr:col>
      <xdr:colOff>38100</xdr:colOff>
      <xdr:row>57</xdr:row>
      <xdr:rowOff>68580</xdr:rowOff>
    </xdr:to>
    <xdr:sp macro="" textlink="">
      <xdr:nvSpPr>
        <xdr:cNvPr id="376" name="楕円 375"/>
        <xdr:cNvSpPr/>
      </xdr:nvSpPr>
      <xdr:spPr>
        <a:xfrm>
          <a:off x="8699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59690</xdr:rowOff>
    </xdr:from>
    <xdr:ext cx="523875" cy="259080"/>
    <xdr:sp macro="" textlink="">
      <xdr:nvSpPr>
        <xdr:cNvPr id="377" name="テキスト ボックス 376"/>
        <xdr:cNvSpPr txBox="1"/>
      </xdr:nvSpPr>
      <xdr:spPr>
        <a:xfrm>
          <a:off x="8482965" y="983234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19685</xdr:rowOff>
    </xdr:from>
    <xdr:to xmlns:xdr="http://schemas.openxmlformats.org/drawingml/2006/spreadsheetDrawing">
      <xdr:col>41</xdr:col>
      <xdr:colOff>101600</xdr:colOff>
      <xdr:row>57</xdr:row>
      <xdr:rowOff>121285</xdr:rowOff>
    </xdr:to>
    <xdr:sp macro="" textlink="">
      <xdr:nvSpPr>
        <xdr:cNvPr id="378" name="楕円 377"/>
        <xdr:cNvSpPr/>
      </xdr:nvSpPr>
      <xdr:spPr>
        <a:xfrm>
          <a:off x="7810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112395</xdr:rowOff>
    </xdr:from>
    <xdr:ext cx="523875" cy="248285"/>
    <xdr:sp macro="" textlink="">
      <xdr:nvSpPr>
        <xdr:cNvPr id="379" name="テキスト ボックス 378"/>
        <xdr:cNvSpPr txBox="1"/>
      </xdr:nvSpPr>
      <xdr:spPr>
        <a:xfrm>
          <a:off x="7593965" y="988504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12700</xdr:rowOff>
    </xdr:from>
    <xdr:to xmlns:xdr="http://schemas.openxmlformats.org/drawingml/2006/spreadsheetDrawing">
      <xdr:col>36</xdr:col>
      <xdr:colOff>165100</xdr:colOff>
      <xdr:row>57</xdr:row>
      <xdr:rowOff>114300</xdr:rowOff>
    </xdr:to>
    <xdr:sp macro="" textlink="">
      <xdr:nvSpPr>
        <xdr:cNvPr id="380" name="楕円 379"/>
        <xdr:cNvSpPr/>
      </xdr:nvSpPr>
      <xdr:spPr>
        <a:xfrm>
          <a:off x="6921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105410</xdr:rowOff>
    </xdr:from>
    <xdr:ext cx="523875" cy="259080"/>
    <xdr:sp macro="" textlink="">
      <xdr:nvSpPr>
        <xdr:cNvPr id="381" name="テキスト ボックス 380"/>
        <xdr:cNvSpPr txBox="1"/>
      </xdr:nvSpPr>
      <xdr:spPr>
        <a:xfrm>
          <a:off x="6704965" y="98780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090" cy="217170"/>
    <xdr:sp macro="" textlink="">
      <xdr:nvSpPr>
        <xdr:cNvPr id="390" name="テキスト ボックス 389"/>
        <xdr:cNvSpPr txBox="1"/>
      </xdr:nvSpPr>
      <xdr:spPr>
        <a:xfrm>
          <a:off x="6565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38125" cy="248920"/>
    <xdr:sp macro="" textlink="">
      <xdr:nvSpPr>
        <xdr:cNvPr id="393" name="テキスト ボックス 392"/>
        <xdr:cNvSpPr txBox="1"/>
      </xdr:nvSpPr>
      <xdr:spPr>
        <a:xfrm>
          <a:off x="6355080" y="13370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4835" cy="248920"/>
    <xdr:sp macro="" textlink="">
      <xdr:nvSpPr>
        <xdr:cNvPr id="395" name="テキスト ボックス 394"/>
        <xdr:cNvSpPr txBox="1"/>
      </xdr:nvSpPr>
      <xdr:spPr>
        <a:xfrm>
          <a:off x="6008370" y="12913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4835" cy="248920"/>
    <xdr:sp macro="" textlink="">
      <xdr:nvSpPr>
        <xdr:cNvPr id="397" name="テキスト ボックス 396"/>
        <xdr:cNvSpPr txBox="1"/>
      </xdr:nvSpPr>
      <xdr:spPr>
        <a:xfrm>
          <a:off x="6008370" y="12456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4835" cy="248920"/>
    <xdr:sp macro="" textlink="">
      <xdr:nvSpPr>
        <xdr:cNvPr id="399" name="テキスト ボックス 398"/>
        <xdr:cNvSpPr txBox="1"/>
      </xdr:nvSpPr>
      <xdr:spPr>
        <a:xfrm>
          <a:off x="6008370" y="11998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4835" cy="248920"/>
    <xdr:sp macro="" textlink="">
      <xdr:nvSpPr>
        <xdr:cNvPr id="401" name="テキスト ボックス 400"/>
        <xdr:cNvSpPr txBox="1"/>
      </xdr:nvSpPr>
      <xdr:spPr>
        <a:xfrm>
          <a:off x="6008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134620</xdr:rowOff>
    </xdr:from>
    <xdr:to xmlns:xdr="http://schemas.openxmlformats.org/drawingml/2006/spreadsheetDrawing">
      <xdr:col>54</xdr:col>
      <xdr:colOff>189865</xdr:colOff>
      <xdr:row>78</xdr:row>
      <xdr:rowOff>120650</xdr:rowOff>
    </xdr:to>
    <xdr:cxnSp macro="">
      <xdr:nvCxnSpPr>
        <xdr:cNvPr id="403" name="直線コネクタ 402"/>
        <xdr:cNvCxnSpPr/>
      </xdr:nvCxnSpPr>
      <xdr:spPr>
        <a:xfrm flipV="1">
          <a:off x="10475595" y="123075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404"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405" name="直線コネクタ 404"/>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81280</xdr:rowOff>
    </xdr:from>
    <xdr:ext cx="598805" cy="259080"/>
    <xdr:sp macro="" textlink="">
      <xdr:nvSpPr>
        <xdr:cNvPr id="406" name="商工費最大値テキスト"/>
        <xdr:cNvSpPr txBox="1"/>
      </xdr:nvSpPr>
      <xdr:spPr>
        <a:xfrm>
          <a:off x="10528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134620</xdr:rowOff>
    </xdr:from>
    <xdr:to xmlns:xdr="http://schemas.openxmlformats.org/drawingml/2006/spreadsheetDrawing">
      <xdr:col>55</xdr:col>
      <xdr:colOff>88900</xdr:colOff>
      <xdr:row>71</xdr:row>
      <xdr:rowOff>134620</xdr:rowOff>
    </xdr:to>
    <xdr:cxnSp macro="">
      <xdr:nvCxnSpPr>
        <xdr:cNvPr id="407" name="直線コネクタ 406"/>
        <xdr:cNvCxnSpPr/>
      </xdr:nvCxnSpPr>
      <xdr:spPr>
        <a:xfrm>
          <a:off x="10388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102870</xdr:rowOff>
    </xdr:from>
    <xdr:to xmlns:xdr="http://schemas.openxmlformats.org/drawingml/2006/spreadsheetDrawing">
      <xdr:col>55</xdr:col>
      <xdr:colOff>0</xdr:colOff>
      <xdr:row>78</xdr:row>
      <xdr:rowOff>111760</xdr:rowOff>
    </xdr:to>
    <xdr:cxnSp macro="">
      <xdr:nvCxnSpPr>
        <xdr:cNvPr id="408" name="直線コネクタ 407"/>
        <xdr:cNvCxnSpPr/>
      </xdr:nvCxnSpPr>
      <xdr:spPr>
        <a:xfrm>
          <a:off x="9639300" y="134759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164465</xdr:rowOff>
    </xdr:from>
    <xdr:ext cx="534670" cy="259080"/>
    <xdr:sp macro="" textlink="">
      <xdr:nvSpPr>
        <xdr:cNvPr id="409" name="商工費平均値テキスト"/>
        <xdr:cNvSpPr txBox="1"/>
      </xdr:nvSpPr>
      <xdr:spPr>
        <a:xfrm>
          <a:off x="10528300" y="13194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141605</xdr:rowOff>
    </xdr:from>
    <xdr:to xmlns:xdr="http://schemas.openxmlformats.org/drawingml/2006/spreadsheetDrawing">
      <xdr:col>55</xdr:col>
      <xdr:colOff>50800</xdr:colOff>
      <xdr:row>78</xdr:row>
      <xdr:rowOff>71755</xdr:rowOff>
    </xdr:to>
    <xdr:sp macro="" textlink="">
      <xdr:nvSpPr>
        <xdr:cNvPr id="410" name="フローチャート: 判断 409"/>
        <xdr:cNvSpPr/>
      </xdr:nvSpPr>
      <xdr:spPr>
        <a:xfrm>
          <a:off x="104267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24765</xdr:rowOff>
    </xdr:from>
    <xdr:to xmlns:xdr="http://schemas.openxmlformats.org/drawingml/2006/spreadsheetDrawing">
      <xdr:col>50</xdr:col>
      <xdr:colOff>114300</xdr:colOff>
      <xdr:row>78</xdr:row>
      <xdr:rowOff>102870</xdr:rowOff>
    </xdr:to>
    <xdr:cxnSp macro="">
      <xdr:nvCxnSpPr>
        <xdr:cNvPr id="411" name="直線コネクタ 410"/>
        <xdr:cNvCxnSpPr/>
      </xdr:nvCxnSpPr>
      <xdr:spPr>
        <a:xfrm>
          <a:off x="8750300" y="133978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132715</xdr:rowOff>
    </xdr:from>
    <xdr:to xmlns:xdr="http://schemas.openxmlformats.org/drawingml/2006/spreadsheetDrawing">
      <xdr:col>50</xdr:col>
      <xdr:colOff>165100</xdr:colOff>
      <xdr:row>78</xdr:row>
      <xdr:rowOff>63500</xdr:rowOff>
    </xdr:to>
    <xdr:sp macro="" textlink="">
      <xdr:nvSpPr>
        <xdr:cNvPr id="412" name="フローチャート: 判断 411"/>
        <xdr:cNvSpPr/>
      </xdr:nvSpPr>
      <xdr:spPr>
        <a:xfrm>
          <a:off x="958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79375</xdr:rowOff>
    </xdr:from>
    <xdr:ext cx="523875" cy="258445"/>
    <xdr:sp macro="" textlink="">
      <xdr:nvSpPr>
        <xdr:cNvPr id="413" name="テキスト ボックス 412"/>
        <xdr:cNvSpPr txBox="1"/>
      </xdr:nvSpPr>
      <xdr:spPr>
        <a:xfrm>
          <a:off x="9371965" y="1310957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24765</xdr:rowOff>
    </xdr:from>
    <xdr:to xmlns:xdr="http://schemas.openxmlformats.org/drawingml/2006/spreadsheetDrawing">
      <xdr:col>45</xdr:col>
      <xdr:colOff>177800</xdr:colOff>
      <xdr:row>78</xdr:row>
      <xdr:rowOff>104140</xdr:rowOff>
    </xdr:to>
    <xdr:cxnSp macro="">
      <xdr:nvCxnSpPr>
        <xdr:cNvPr id="414" name="直線コネクタ 413"/>
        <xdr:cNvCxnSpPr/>
      </xdr:nvCxnSpPr>
      <xdr:spPr>
        <a:xfrm flipV="1">
          <a:off x="7861300" y="1339786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123190</xdr:rowOff>
    </xdr:from>
    <xdr:to xmlns:xdr="http://schemas.openxmlformats.org/drawingml/2006/spreadsheetDrawing">
      <xdr:col>46</xdr:col>
      <xdr:colOff>38100</xdr:colOff>
      <xdr:row>78</xdr:row>
      <xdr:rowOff>53340</xdr:rowOff>
    </xdr:to>
    <xdr:sp macro="" textlink="">
      <xdr:nvSpPr>
        <xdr:cNvPr id="415" name="フローチャート: 判断 414"/>
        <xdr:cNvSpPr/>
      </xdr:nvSpPr>
      <xdr:spPr>
        <a:xfrm>
          <a:off x="8699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69850</xdr:rowOff>
    </xdr:from>
    <xdr:ext cx="523875" cy="259080"/>
    <xdr:sp macro="" textlink="">
      <xdr:nvSpPr>
        <xdr:cNvPr id="416" name="テキスト ボックス 415"/>
        <xdr:cNvSpPr txBox="1"/>
      </xdr:nvSpPr>
      <xdr:spPr>
        <a:xfrm>
          <a:off x="8482965" y="131000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104140</xdr:rowOff>
    </xdr:from>
    <xdr:to xmlns:xdr="http://schemas.openxmlformats.org/drawingml/2006/spreadsheetDrawing">
      <xdr:col>41</xdr:col>
      <xdr:colOff>50800</xdr:colOff>
      <xdr:row>78</xdr:row>
      <xdr:rowOff>116205</xdr:rowOff>
    </xdr:to>
    <xdr:cxnSp macro="">
      <xdr:nvCxnSpPr>
        <xdr:cNvPr id="417" name="直線コネクタ 416"/>
        <xdr:cNvCxnSpPr/>
      </xdr:nvCxnSpPr>
      <xdr:spPr>
        <a:xfrm flipV="1">
          <a:off x="6972300" y="134772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119380</xdr:rowOff>
    </xdr:from>
    <xdr:to xmlns:xdr="http://schemas.openxmlformats.org/drawingml/2006/spreadsheetDrawing">
      <xdr:col>41</xdr:col>
      <xdr:colOff>101600</xdr:colOff>
      <xdr:row>78</xdr:row>
      <xdr:rowOff>49530</xdr:rowOff>
    </xdr:to>
    <xdr:sp macro="" textlink="">
      <xdr:nvSpPr>
        <xdr:cNvPr id="418" name="フローチャート: 判断 417"/>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66040</xdr:rowOff>
    </xdr:from>
    <xdr:ext cx="523875" cy="248920"/>
    <xdr:sp macro="" textlink="">
      <xdr:nvSpPr>
        <xdr:cNvPr id="419" name="テキスト ボックス 418"/>
        <xdr:cNvSpPr txBox="1"/>
      </xdr:nvSpPr>
      <xdr:spPr>
        <a:xfrm>
          <a:off x="7593965" y="1309624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111760</xdr:rowOff>
    </xdr:from>
    <xdr:to xmlns:xdr="http://schemas.openxmlformats.org/drawingml/2006/spreadsheetDrawing">
      <xdr:col>36</xdr:col>
      <xdr:colOff>165100</xdr:colOff>
      <xdr:row>78</xdr:row>
      <xdr:rowOff>41910</xdr:rowOff>
    </xdr:to>
    <xdr:sp macro="" textlink="">
      <xdr:nvSpPr>
        <xdr:cNvPr id="420" name="フローチャート: 判断 419"/>
        <xdr:cNvSpPr/>
      </xdr:nvSpPr>
      <xdr:spPr>
        <a:xfrm>
          <a:off x="6921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58420</xdr:rowOff>
    </xdr:from>
    <xdr:ext cx="523875" cy="259080"/>
    <xdr:sp macro="" textlink="">
      <xdr:nvSpPr>
        <xdr:cNvPr id="421" name="テキスト ボックス 420"/>
        <xdr:cNvSpPr txBox="1"/>
      </xdr:nvSpPr>
      <xdr:spPr>
        <a:xfrm>
          <a:off x="6704965" y="130886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60960</xdr:rowOff>
    </xdr:from>
    <xdr:to xmlns:xdr="http://schemas.openxmlformats.org/drawingml/2006/spreadsheetDrawing">
      <xdr:col>55</xdr:col>
      <xdr:colOff>50800</xdr:colOff>
      <xdr:row>78</xdr:row>
      <xdr:rowOff>162560</xdr:rowOff>
    </xdr:to>
    <xdr:sp macro="" textlink="">
      <xdr:nvSpPr>
        <xdr:cNvPr id="427" name="楕円 426"/>
        <xdr:cNvSpPr/>
      </xdr:nvSpPr>
      <xdr:spPr>
        <a:xfrm>
          <a:off x="104267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147320</xdr:rowOff>
    </xdr:from>
    <xdr:ext cx="469900" cy="259080"/>
    <xdr:sp macro="" textlink="">
      <xdr:nvSpPr>
        <xdr:cNvPr id="428" name="商工費該当値テキスト"/>
        <xdr:cNvSpPr txBox="1"/>
      </xdr:nvSpPr>
      <xdr:spPr>
        <a:xfrm>
          <a:off x="10528300" y="1334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52070</xdr:rowOff>
    </xdr:from>
    <xdr:to xmlns:xdr="http://schemas.openxmlformats.org/drawingml/2006/spreadsheetDrawing">
      <xdr:col>50</xdr:col>
      <xdr:colOff>165100</xdr:colOff>
      <xdr:row>78</xdr:row>
      <xdr:rowOff>153670</xdr:rowOff>
    </xdr:to>
    <xdr:sp macro="" textlink="">
      <xdr:nvSpPr>
        <xdr:cNvPr id="429" name="楕円 428"/>
        <xdr:cNvSpPr/>
      </xdr:nvSpPr>
      <xdr:spPr>
        <a:xfrm>
          <a:off x="9588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144780</xdr:rowOff>
    </xdr:from>
    <xdr:ext cx="459105" cy="250190"/>
    <xdr:sp macro="" textlink="">
      <xdr:nvSpPr>
        <xdr:cNvPr id="430" name="テキスト ボックス 429"/>
        <xdr:cNvSpPr txBox="1"/>
      </xdr:nvSpPr>
      <xdr:spPr>
        <a:xfrm>
          <a:off x="9404350" y="1351788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145415</xdr:rowOff>
    </xdr:from>
    <xdr:to xmlns:xdr="http://schemas.openxmlformats.org/drawingml/2006/spreadsheetDrawing">
      <xdr:col>46</xdr:col>
      <xdr:colOff>38100</xdr:colOff>
      <xdr:row>78</xdr:row>
      <xdr:rowOff>75565</xdr:rowOff>
    </xdr:to>
    <xdr:sp macro="" textlink="">
      <xdr:nvSpPr>
        <xdr:cNvPr id="431" name="楕円 430"/>
        <xdr:cNvSpPr/>
      </xdr:nvSpPr>
      <xdr:spPr>
        <a:xfrm>
          <a:off x="86995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66675</xdr:rowOff>
    </xdr:from>
    <xdr:ext cx="523875" cy="248285"/>
    <xdr:sp macro="" textlink="">
      <xdr:nvSpPr>
        <xdr:cNvPr id="432" name="テキスト ボックス 431"/>
        <xdr:cNvSpPr txBox="1"/>
      </xdr:nvSpPr>
      <xdr:spPr>
        <a:xfrm>
          <a:off x="8482965" y="1343977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53340</xdr:rowOff>
    </xdr:from>
    <xdr:to xmlns:xdr="http://schemas.openxmlformats.org/drawingml/2006/spreadsheetDrawing">
      <xdr:col>41</xdr:col>
      <xdr:colOff>101600</xdr:colOff>
      <xdr:row>78</xdr:row>
      <xdr:rowOff>154940</xdr:rowOff>
    </xdr:to>
    <xdr:sp macro="" textlink="">
      <xdr:nvSpPr>
        <xdr:cNvPr id="433" name="楕円 432"/>
        <xdr:cNvSpPr/>
      </xdr:nvSpPr>
      <xdr:spPr>
        <a:xfrm>
          <a:off x="7810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146050</xdr:rowOff>
    </xdr:from>
    <xdr:ext cx="459105" cy="248920"/>
    <xdr:sp macro="" textlink="">
      <xdr:nvSpPr>
        <xdr:cNvPr id="434" name="テキスト ボックス 433"/>
        <xdr:cNvSpPr txBox="1"/>
      </xdr:nvSpPr>
      <xdr:spPr>
        <a:xfrm>
          <a:off x="7626350" y="1351915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65405</xdr:rowOff>
    </xdr:from>
    <xdr:to xmlns:xdr="http://schemas.openxmlformats.org/drawingml/2006/spreadsheetDrawing">
      <xdr:col>36</xdr:col>
      <xdr:colOff>165100</xdr:colOff>
      <xdr:row>78</xdr:row>
      <xdr:rowOff>167005</xdr:rowOff>
    </xdr:to>
    <xdr:sp macro="" textlink="">
      <xdr:nvSpPr>
        <xdr:cNvPr id="435" name="楕円 434"/>
        <xdr:cNvSpPr/>
      </xdr:nvSpPr>
      <xdr:spPr>
        <a:xfrm>
          <a:off x="6921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158115</xdr:rowOff>
    </xdr:from>
    <xdr:ext cx="459105" cy="248285"/>
    <xdr:sp macro="" textlink="">
      <xdr:nvSpPr>
        <xdr:cNvPr id="436" name="テキスト ボックス 435"/>
        <xdr:cNvSpPr txBox="1"/>
      </xdr:nvSpPr>
      <xdr:spPr>
        <a:xfrm>
          <a:off x="6737350" y="13531215"/>
          <a:ext cx="4591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090" cy="217170"/>
    <xdr:sp macro="" textlink="">
      <xdr:nvSpPr>
        <xdr:cNvPr id="445" name="テキスト ボックス 444"/>
        <xdr:cNvSpPr txBox="1"/>
      </xdr:nvSpPr>
      <xdr:spPr>
        <a:xfrm>
          <a:off x="6565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38125" cy="259080"/>
    <xdr:sp macro="" textlink="">
      <xdr:nvSpPr>
        <xdr:cNvPr id="448" name="テキスト ボックス 447"/>
        <xdr:cNvSpPr txBox="1"/>
      </xdr:nvSpPr>
      <xdr:spPr>
        <a:xfrm>
          <a:off x="6355080" y="16875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4835" cy="248920"/>
    <xdr:sp macro="" textlink="">
      <xdr:nvSpPr>
        <xdr:cNvPr id="452" name="テキスト ボックス 451"/>
        <xdr:cNvSpPr txBox="1"/>
      </xdr:nvSpPr>
      <xdr:spPr>
        <a:xfrm>
          <a:off x="6008370" y="1611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4835" cy="259080"/>
    <xdr:sp macro="" textlink="">
      <xdr:nvSpPr>
        <xdr:cNvPr id="454" name="テキスト ボックス 453"/>
        <xdr:cNvSpPr txBox="1"/>
      </xdr:nvSpPr>
      <xdr:spPr>
        <a:xfrm>
          <a:off x="6008370" y="15732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4835" cy="259080"/>
    <xdr:sp macro="" textlink="">
      <xdr:nvSpPr>
        <xdr:cNvPr id="456" name="テキスト ボックス 455"/>
        <xdr:cNvSpPr txBox="1"/>
      </xdr:nvSpPr>
      <xdr:spPr>
        <a:xfrm>
          <a:off x="6008370" y="15351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4835" cy="248920"/>
    <xdr:sp macro="" textlink="">
      <xdr:nvSpPr>
        <xdr:cNvPr id="458" name="テキスト ボックス 457"/>
        <xdr:cNvSpPr txBox="1"/>
      </xdr:nvSpPr>
      <xdr:spPr>
        <a:xfrm>
          <a:off x="6008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62230</xdr:rowOff>
    </xdr:from>
    <xdr:to xmlns:xdr="http://schemas.openxmlformats.org/drawingml/2006/spreadsheetDrawing">
      <xdr:col>54</xdr:col>
      <xdr:colOff>189865</xdr:colOff>
      <xdr:row>98</xdr:row>
      <xdr:rowOff>79375</xdr:rowOff>
    </xdr:to>
    <xdr:cxnSp macro="">
      <xdr:nvCxnSpPr>
        <xdr:cNvPr id="460" name="直線コネクタ 459"/>
        <xdr:cNvCxnSpPr/>
      </xdr:nvCxnSpPr>
      <xdr:spPr>
        <a:xfrm flipV="1">
          <a:off x="10475595" y="1549273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34670" cy="259080"/>
    <xdr:sp macro="" textlink="">
      <xdr:nvSpPr>
        <xdr:cNvPr id="461" name="土木費最小値テキスト"/>
        <xdr:cNvSpPr txBox="1"/>
      </xdr:nvSpPr>
      <xdr:spPr>
        <a:xfrm>
          <a:off x="10528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10388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8890</xdr:rowOff>
    </xdr:from>
    <xdr:ext cx="598805" cy="248920"/>
    <xdr:sp macro="" textlink="">
      <xdr:nvSpPr>
        <xdr:cNvPr id="463" name="土木費最大値テキスト"/>
        <xdr:cNvSpPr txBox="1"/>
      </xdr:nvSpPr>
      <xdr:spPr>
        <a:xfrm>
          <a:off x="10528300" y="152679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62230</xdr:rowOff>
    </xdr:from>
    <xdr:to xmlns:xdr="http://schemas.openxmlformats.org/drawingml/2006/spreadsheetDrawing">
      <xdr:col>55</xdr:col>
      <xdr:colOff>88900</xdr:colOff>
      <xdr:row>90</xdr:row>
      <xdr:rowOff>62230</xdr:rowOff>
    </xdr:to>
    <xdr:cxnSp macro="">
      <xdr:nvCxnSpPr>
        <xdr:cNvPr id="464" name="直線コネクタ 463"/>
        <xdr:cNvCxnSpPr/>
      </xdr:nvCxnSpPr>
      <xdr:spPr>
        <a:xfrm>
          <a:off x="10388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116840</xdr:rowOff>
    </xdr:from>
    <xdr:to xmlns:xdr="http://schemas.openxmlformats.org/drawingml/2006/spreadsheetDrawing">
      <xdr:col>55</xdr:col>
      <xdr:colOff>0</xdr:colOff>
      <xdr:row>95</xdr:row>
      <xdr:rowOff>19050</xdr:rowOff>
    </xdr:to>
    <xdr:cxnSp macro="">
      <xdr:nvCxnSpPr>
        <xdr:cNvPr id="465" name="直線コネクタ 464"/>
        <xdr:cNvCxnSpPr/>
      </xdr:nvCxnSpPr>
      <xdr:spPr>
        <a:xfrm>
          <a:off x="9639300" y="1623314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142240</xdr:rowOff>
    </xdr:from>
    <xdr:ext cx="534670" cy="259080"/>
    <xdr:sp macro="" textlink="">
      <xdr:nvSpPr>
        <xdr:cNvPr id="466" name="土木費平均値テキスト"/>
        <xdr:cNvSpPr txBox="1"/>
      </xdr:nvSpPr>
      <xdr:spPr>
        <a:xfrm>
          <a:off x="10528300" y="16429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104267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116840</xdr:rowOff>
    </xdr:from>
    <xdr:to xmlns:xdr="http://schemas.openxmlformats.org/drawingml/2006/spreadsheetDrawing">
      <xdr:col>50</xdr:col>
      <xdr:colOff>114300</xdr:colOff>
      <xdr:row>95</xdr:row>
      <xdr:rowOff>101600</xdr:rowOff>
    </xdr:to>
    <xdr:cxnSp macro="">
      <xdr:nvCxnSpPr>
        <xdr:cNvPr id="468" name="直線コネクタ 467"/>
        <xdr:cNvCxnSpPr/>
      </xdr:nvCxnSpPr>
      <xdr:spPr>
        <a:xfrm flipV="1">
          <a:off x="8750300" y="1623314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115570</xdr:rowOff>
    </xdr:from>
    <xdr:ext cx="523875" cy="259080"/>
    <xdr:sp macro="" textlink="">
      <xdr:nvSpPr>
        <xdr:cNvPr id="470" name="テキスト ボックス 469"/>
        <xdr:cNvSpPr txBox="1"/>
      </xdr:nvSpPr>
      <xdr:spPr>
        <a:xfrm>
          <a:off x="9371965" y="165747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99060</xdr:rowOff>
    </xdr:from>
    <xdr:to xmlns:xdr="http://schemas.openxmlformats.org/drawingml/2006/spreadsheetDrawing">
      <xdr:col>45</xdr:col>
      <xdr:colOff>177800</xdr:colOff>
      <xdr:row>95</xdr:row>
      <xdr:rowOff>101600</xdr:rowOff>
    </xdr:to>
    <xdr:cxnSp macro="">
      <xdr:nvCxnSpPr>
        <xdr:cNvPr id="471" name="直線コネクタ 470"/>
        <xdr:cNvCxnSpPr/>
      </xdr:nvCxnSpPr>
      <xdr:spPr>
        <a:xfrm>
          <a:off x="7861300" y="16386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8699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23875" cy="259080"/>
    <xdr:sp macro="" textlink="">
      <xdr:nvSpPr>
        <xdr:cNvPr id="473" name="テキスト ボックス 472"/>
        <xdr:cNvSpPr txBox="1"/>
      </xdr:nvSpPr>
      <xdr:spPr>
        <a:xfrm>
          <a:off x="8482965" y="165779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99060</xdr:rowOff>
    </xdr:from>
    <xdr:to xmlns:xdr="http://schemas.openxmlformats.org/drawingml/2006/spreadsheetDrawing">
      <xdr:col>41</xdr:col>
      <xdr:colOff>50800</xdr:colOff>
      <xdr:row>96</xdr:row>
      <xdr:rowOff>65405</xdr:rowOff>
    </xdr:to>
    <xdr:cxnSp macro="">
      <xdr:nvCxnSpPr>
        <xdr:cNvPr id="474" name="直線コネクタ 473"/>
        <xdr:cNvCxnSpPr/>
      </xdr:nvCxnSpPr>
      <xdr:spPr>
        <a:xfrm flipV="1">
          <a:off x="6972300" y="1638681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810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23875" cy="259080"/>
    <xdr:sp macro="" textlink="">
      <xdr:nvSpPr>
        <xdr:cNvPr id="476" name="テキスト ボックス 475"/>
        <xdr:cNvSpPr txBox="1"/>
      </xdr:nvSpPr>
      <xdr:spPr>
        <a:xfrm>
          <a:off x="7593965" y="1656524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7" name="フローチャート: 判断 476"/>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23875" cy="248920"/>
    <xdr:sp macro="" textlink="">
      <xdr:nvSpPr>
        <xdr:cNvPr id="478" name="テキスト ボックス 477"/>
        <xdr:cNvSpPr txBox="1"/>
      </xdr:nvSpPr>
      <xdr:spPr>
        <a:xfrm>
          <a:off x="6704965" y="1660525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139700</xdr:rowOff>
    </xdr:from>
    <xdr:to xmlns:xdr="http://schemas.openxmlformats.org/drawingml/2006/spreadsheetDrawing">
      <xdr:col>55</xdr:col>
      <xdr:colOff>50800</xdr:colOff>
      <xdr:row>95</xdr:row>
      <xdr:rowOff>69850</xdr:rowOff>
    </xdr:to>
    <xdr:sp macro="" textlink="">
      <xdr:nvSpPr>
        <xdr:cNvPr id="484" name="楕円 483"/>
        <xdr:cNvSpPr/>
      </xdr:nvSpPr>
      <xdr:spPr>
        <a:xfrm>
          <a:off x="10426700" y="162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162560</xdr:rowOff>
    </xdr:from>
    <xdr:ext cx="534670" cy="259080"/>
    <xdr:sp macro="" textlink="">
      <xdr:nvSpPr>
        <xdr:cNvPr id="485" name="土木費該当値テキスト"/>
        <xdr:cNvSpPr txBox="1"/>
      </xdr:nvSpPr>
      <xdr:spPr>
        <a:xfrm>
          <a:off x="10528300" y="16107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66040</xdr:rowOff>
    </xdr:from>
    <xdr:to xmlns:xdr="http://schemas.openxmlformats.org/drawingml/2006/spreadsheetDrawing">
      <xdr:col>50</xdr:col>
      <xdr:colOff>165100</xdr:colOff>
      <xdr:row>94</xdr:row>
      <xdr:rowOff>167640</xdr:rowOff>
    </xdr:to>
    <xdr:sp macro="" textlink="">
      <xdr:nvSpPr>
        <xdr:cNvPr id="486" name="楕円 485"/>
        <xdr:cNvSpPr/>
      </xdr:nvSpPr>
      <xdr:spPr>
        <a:xfrm>
          <a:off x="9588500" y="161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13335</xdr:rowOff>
    </xdr:from>
    <xdr:ext cx="588010" cy="259080"/>
    <xdr:sp macro="" textlink="">
      <xdr:nvSpPr>
        <xdr:cNvPr id="487" name="テキスト ボックス 486"/>
        <xdr:cNvSpPr txBox="1"/>
      </xdr:nvSpPr>
      <xdr:spPr>
        <a:xfrm>
          <a:off x="9339580" y="1595818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50800</xdr:rowOff>
    </xdr:from>
    <xdr:to xmlns:xdr="http://schemas.openxmlformats.org/drawingml/2006/spreadsheetDrawing">
      <xdr:col>46</xdr:col>
      <xdr:colOff>38100</xdr:colOff>
      <xdr:row>95</xdr:row>
      <xdr:rowOff>152400</xdr:rowOff>
    </xdr:to>
    <xdr:sp macro="" textlink="">
      <xdr:nvSpPr>
        <xdr:cNvPr id="488" name="楕円 487"/>
        <xdr:cNvSpPr/>
      </xdr:nvSpPr>
      <xdr:spPr>
        <a:xfrm>
          <a:off x="8699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168910</xdr:rowOff>
    </xdr:from>
    <xdr:ext cx="523875" cy="248920"/>
    <xdr:sp macro="" textlink="">
      <xdr:nvSpPr>
        <xdr:cNvPr id="489" name="テキスト ボックス 488"/>
        <xdr:cNvSpPr txBox="1"/>
      </xdr:nvSpPr>
      <xdr:spPr>
        <a:xfrm>
          <a:off x="8482965" y="1611376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48260</xdr:rowOff>
    </xdr:from>
    <xdr:to xmlns:xdr="http://schemas.openxmlformats.org/drawingml/2006/spreadsheetDrawing">
      <xdr:col>41</xdr:col>
      <xdr:colOff>101600</xdr:colOff>
      <xdr:row>95</xdr:row>
      <xdr:rowOff>149860</xdr:rowOff>
    </xdr:to>
    <xdr:sp macro="" textlink="">
      <xdr:nvSpPr>
        <xdr:cNvPr id="490" name="楕円 489"/>
        <xdr:cNvSpPr/>
      </xdr:nvSpPr>
      <xdr:spPr>
        <a:xfrm>
          <a:off x="7810500" y="163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166370</xdr:rowOff>
    </xdr:from>
    <xdr:ext cx="523875" cy="251460"/>
    <xdr:sp macro="" textlink="">
      <xdr:nvSpPr>
        <xdr:cNvPr id="491" name="テキスト ボックス 490"/>
        <xdr:cNvSpPr txBox="1"/>
      </xdr:nvSpPr>
      <xdr:spPr>
        <a:xfrm>
          <a:off x="7593965" y="1611122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14605</xdr:rowOff>
    </xdr:from>
    <xdr:to xmlns:xdr="http://schemas.openxmlformats.org/drawingml/2006/spreadsheetDrawing">
      <xdr:col>36</xdr:col>
      <xdr:colOff>165100</xdr:colOff>
      <xdr:row>96</xdr:row>
      <xdr:rowOff>116205</xdr:rowOff>
    </xdr:to>
    <xdr:sp macro="" textlink="">
      <xdr:nvSpPr>
        <xdr:cNvPr id="492" name="楕円 491"/>
        <xdr:cNvSpPr/>
      </xdr:nvSpPr>
      <xdr:spPr>
        <a:xfrm>
          <a:off x="6921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132715</xdr:rowOff>
    </xdr:from>
    <xdr:ext cx="523875" cy="250825"/>
    <xdr:sp macro="" textlink="">
      <xdr:nvSpPr>
        <xdr:cNvPr id="493" name="テキスト ボックス 492"/>
        <xdr:cNvSpPr txBox="1"/>
      </xdr:nvSpPr>
      <xdr:spPr>
        <a:xfrm>
          <a:off x="6704965" y="1624901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9090" cy="217170"/>
    <xdr:sp macro="" textlink="">
      <xdr:nvSpPr>
        <xdr:cNvPr id="502" name="テキスト ボックス 501"/>
        <xdr:cNvSpPr txBox="1"/>
      </xdr:nvSpPr>
      <xdr:spPr>
        <a:xfrm>
          <a:off x="12407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4" name="直線コネクタ 503"/>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168910</xdr:rowOff>
    </xdr:from>
    <xdr:ext cx="238125" cy="248920"/>
    <xdr:sp macro="" textlink="">
      <xdr:nvSpPr>
        <xdr:cNvPr id="505" name="テキスト ボックス 504"/>
        <xdr:cNvSpPr txBox="1"/>
      </xdr:nvSpPr>
      <xdr:spPr>
        <a:xfrm>
          <a:off x="12197080" y="668401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6" name="直線コネクタ 505"/>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31495" cy="248920"/>
    <xdr:sp macro="" textlink="">
      <xdr:nvSpPr>
        <xdr:cNvPr id="507" name="テキスト ボックス 506"/>
        <xdr:cNvSpPr txBox="1"/>
      </xdr:nvSpPr>
      <xdr:spPr>
        <a:xfrm>
          <a:off x="11914505" y="6398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08" name="直線コネクタ 507"/>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48920"/>
    <xdr:sp macro="" textlink="">
      <xdr:nvSpPr>
        <xdr:cNvPr id="509" name="テキスト ボックス 508"/>
        <xdr:cNvSpPr txBox="1"/>
      </xdr:nvSpPr>
      <xdr:spPr>
        <a:xfrm>
          <a:off x="11914505" y="6112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11" name="テキスト ボックス 510"/>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2" name="直線コネクタ 511"/>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48920"/>
    <xdr:sp macro="" textlink="">
      <xdr:nvSpPr>
        <xdr:cNvPr id="513" name="テキスト ボックス 512"/>
        <xdr:cNvSpPr txBox="1"/>
      </xdr:nvSpPr>
      <xdr:spPr>
        <a:xfrm>
          <a:off x="11914505" y="5541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4" name="直線コネクタ 513"/>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84835" cy="248920"/>
    <xdr:sp macro="" textlink="">
      <xdr:nvSpPr>
        <xdr:cNvPr id="515" name="テキスト ボックス 514"/>
        <xdr:cNvSpPr txBox="1"/>
      </xdr:nvSpPr>
      <xdr:spPr>
        <a:xfrm>
          <a:off x="11850370" y="52552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6" name="直線コネクタ 515"/>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168910</xdr:rowOff>
    </xdr:from>
    <xdr:ext cx="584835" cy="248920"/>
    <xdr:sp macro="" textlink="">
      <xdr:nvSpPr>
        <xdr:cNvPr id="517" name="テキスト ボックス 516"/>
        <xdr:cNvSpPr txBox="1"/>
      </xdr:nvSpPr>
      <xdr:spPr>
        <a:xfrm>
          <a:off x="11850370" y="496951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4835" cy="248920"/>
    <xdr:sp macro="" textlink="">
      <xdr:nvSpPr>
        <xdr:cNvPr id="519" name="テキスト ボックス 518"/>
        <xdr:cNvSpPr txBox="1"/>
      </xdr:nvSpPr>
      <xdr:spPr>
        <a:xfrm>
          <a:off x="11850370" y="4683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92075</xdr:rowOff>
    </xdr:from>
    <xdr:to xmlns:xdr="http://schemas.openxmlformats.org/drawingml/2006/spreadsheetDrawing">
      <xdr:col>85</xdr:col>
      <xdr:colOff>126365</xdr:colOff>
      <xdr:row>38</xdr:row>
      <xdr:rowOff>143510</xdr:rowOff>
    </xdr:to>
    <xdr:cxnSp macro="">
      <xdr:nvCxnSpPr>
        <xdr:cNvPr id="521" name="直線コネクタ 520"/>
        <xdr:cNvCxnSpPr/>
      </xdr:nvCxnSpPr>
      <xdr:spPr>
        <a:xfrm flipV="1">
          <a:off x="16317595" y="5235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147320</xdr:rowOff>
    </xdr:from>
    <xdr:ext cx="534670" cy="259080"/>
    <xdr:sp macro="" textlink="">
      <xdr:nvSpPr>
        <xdr:cNvPr id="522" name="消防費最小値テキスト"/>
        <xdr:cNvSpPr txBox="1"/>
      </xdr:nvSpPr>
      <xdr:spPr>
        <a:xfrm>
          <a:off x="16370300" y="666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143510</xdr:rowOff>
    </xdr:from>
    <xdr:to xmlns:xdr="http://schemas.openxmlformats.org/drawingml/2006/spreadsheetDrawing">
      <xdr:col>86</xdr:col>
      <xdr:colOff>25400</xdr:colOff>
      <xdr:row>38</xdr:row>
      <xdr:rowOff>143510</xdr:rowOff>
    </xdr:to>
    <xdr:cxnSp macro="">
      <xdr:nvCxnSpPr>
        <xdr:cNvPr id="523" name="直線コネクタ 522"/>
        <xdr:cNvCxnSpPr/>
      </xdr:nvCxnSpPr>
      <xdr:spPr>
        <a:xfrm>
          <a:off x="16230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38735</xdr:rowOff>
    </xdr:from>
    <xdr:ext cx="598805" cy="259080"/>
    <xdr:sp macro="" textlink="">
      <xdr:nvSpPr>
        <xdr:cNvPr id="524" name="消防費最大値テキスト"/>
        <xdr:cNvSpPr txBox="1"/>
      </xdr:nvSpPr>
      <xdr:spPr>
        <a:xfrm>
          <a:off x="16370300" y="501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92075</xdr:rowOff>
    </xdr:from>
    <xdr:to xmlns:xdr="http://schemas.openxmlformats.org/drawingml/2006/spreadsheetDrawing">
      <xdr:col>86</xdr:col>
      <xdr:colOff>25400</xdr:colOff>
      <xdr:row>30</xdr:row>
      <xdr:rowOff>92075</xdr:rowOff>
    </xdr:to>
    <xdr:cxnSp macro="">
      <xdr:nvCxnSpPr>
        <xdr:cNvPr id="525" name="直線コネクタ 524"/>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33655</xdr:rowOff>
    </xdr:from>
    <xdr:to xmlns:xdr="http://schemas.openxmlformats.org/drawingml/2006/spreadsheetDrawing">
      <xdr:col>85</xdr:col>
      <xdr:colOff>127000</xdr:colOff>
      <xdr:row>36</xdr:row>
      <xdr:rowOff>137795</xdr:rowOff>
    </xdr:to>
    <xdr:cxnSp macro="">
      <xdr:nvCxnSpPr>
        <xdr:cNvPr id="526" name="直線コネクタ 525"/>
        <xdr:cNvCxnSpPr/>
      </xdr:nvCxnSpPr>
      <xdr:spPr>
        <a:xfrm flipV="1">
          <a:off x="15481300" y="6205855"/>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133350</xdr:rowOff>
    </xdr:from>
    <xdr:ext cx="534670" cy="250190"/>
    <xdr:sp macro="" textlink="">
      <xdr:nvSpPr>
        <xdr:cNvPr id="527" name="消防費平均値テキスト"/>
        <xdr:cNvSpPr txBox="1"/>
      </xdr:nvSpPr>
      <xdr:spPr>
        <a:xfrm>
          <a:off x="16370300" y="63055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154940</xdr:rowOff>
    </xdr:from>
    <xdr:to xmlns:xdr="http://schemas.openxmlformats.org/drawingml/2006/spreadsheetDrawing">
      <xdr:col>85</xdr:col>
      <xdr:colOff>177800</xdr:colOff>
      <xdr:row>37</xdr:row>
      <xdr:rowOff>85090</xdr:rowOff>
    </xdr:to>
    <xdr:sp macro="" textlink="">
      <xdr:nvSpPr>
        <xdr:cNvPr id="528" name="フローチャート: 判断 527"/>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126365</xdr:rowOff>
    </xdr:from>
    <xdr:to xmlns:xdr="http://schemas.openxmlformats.org/drawingml/2006/spreadsheetDrawing">
      <xdr:col>81</xdr:col>
      <xdr:colOff>50800</xdr:colOff>
      <xdr:row>36</xdr:row>
      <xdr:rowOff>137795</xdr:rowOff>
    </xdr:to>
    <xdr:cxnSp macro="">
      <xdr:nvCxnSpPr>
        <xdr:cNvPr id="529" name="直線コネクタ 528"/>
        <xdr:cNvCxnSpPr/>
      </xdr:nvCxnSpPr>
      <xdr:spPr>
        <a:xfrm>
          <a:off x="14592300" y="6127115"/>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40640</xdr:rowOff>
    </xdr:from>
    <xdr:to xmlns:xdr="http://schemas.openxmlformats.org/drawingml/2006/spreadsheetDrawing">
      <xdr:col>81</xdr:col>
      <xdr:colOff>101600</xdr:colOff>
      <xdr:row>37</xdr:row>
      <xdr:rowOff>141605</xdr:rowOff>
    </xdr:to>
    <xdr:sp macro="" textlink="">
      <xdr:nvSpPr>
        <xdr:cNvPr id="530" name="フローチャート: 判断 529"/>
        <xdr:cNvSpPr/>
      </xdr:nvSpPr>
      <xdr:spPr>
        <a:xfrm>
          <a:off x="15430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132715</xdr:rowOff>
    </xdr:from>
    <xdr:ext cx="523875" cy="250825"/>
    <xdr:sp macro="" textlink="">
      <xdr:nvSpPr>
        <xdr:cNvPr id="531" name="テキスト ボックス 530"/>
        <xdr:cNvSpPr txBox="1"/>
      </xdr:nvSpPr>
      <xdr:spPr>
        <a:xfrm>
          <a:off x="15213965" y="647636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126365</xdr:rowOff>
    </xdr:from>
    <xdr:to xmlns:xdr="http://schemas.openxmlformats.org/drawingml/2006/spreadsheetDrawing">
      <xdr:col>76</xdr:col>
      <xdr:colOff>114300</xdr:colOff>
      <xdr:row>35</xdr:row>
      <xdr:rowOff>134620</xdr:rowOff>
    </xdr:to>
    <xdr:cxnSp macro="">
      <xdr:nvCxnSpPr>
        <xdr:cNvPr id="532" name="直線コネクタ 531"/>
        <xdr:cNvCxnSpPr/>
      </xdr:nvCxnSpPr>
      <xdr:spPr>
        <a:xfrm flipV="1">
          <a:off x="13703300" y="61271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60325</xdr:rowOff>
    </xdr:from>
    <xdr:to xmlns:xdr="http://schemas.openxmlformats.org/drawingml/2006/spreadsheetDrawing">
      <xdr:col>76</xdr:col>
      <xdr:colOff>165100</xdr:colOff>
      <xdr:row>37</xdr:row>
      <xdr:rowOff>161925</xdr:rowOff>
    </xdr:to>
    <xdr:sp macro="" textlink="">
      <xdr:nvSpPr>
        <xdr:cNvPr id="533" name="フローチャート: 判断 532"/>
        <xdr:cNvSpPr/>
      </xdr:nvSpPr>
      <xdr:spPr>
        <a:xfrm>
          <a:off x="1454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153035</xdr:rowOff>
    </xdr:from>
    <xdr:ext cx="523875" cy="259080"/>
    <xdr:sp macro="" textlink="">
      <xdr:nvSpPr>
        <xdr:cNvPr id="534" name="テキスト ボックス 533"/>
        <xdr:cNvSpPr txBox="1"/>
      </xdr:nvSpPr>
      <xdr:spPr>
        <a:xfrm>
          <a:off x="14324965" y="64966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134620</xdr:rowOff>
    </xdr:from>
    <xdr:to xmlns:xdr="http://schemas.openxmlformats.org/drawingml/2006/spreadsheetDrawing">
      <xdr:col>71</xdr:col>
      <xdr:colOff>177800</xdr:colOff>
      <xdr:row>37</xdr:row>
      <xdr:rowOff>3810</xdr:rowOff>
    </xdr:to>
    <xdr:cxnSp macro="">
      <xdr:nvCxnSpPr>
        <xdr:cNvPr id="535" name="直線コネクタ 534"/>
        <xdr:cNvCxnSpPr/>
      </xdr:nvCxnSpPr>
      <xdr:spPr>
        <a:xfrm flipV="1">
          <a:off x="12814300" y="613537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47625</xdr:rowOff>
    </xdr:from>
    <xdr:to xmlns:xdr="http://schemas.openxmlformats.org/drawingml/2006/spreadsheetDrawing">
      <xdr:col>72</xdr:col>
      <xdr:colOff>38100</xdr:colOff>
      <xdr:row>37</xdr:row>
      <xdr:rowOff>149225</xdr:rowOff>
    </xdr:to>
    <xdr:sp macro="" textlink="">
      <xdr:nvSpPr>
        <xdr:cNvPr id="536" name="フローチャート: 判断 535"/>
        <xdr:cNvSpPr/>
      </xdr:nvSpPr>
      <xdr:spPr>
        <a:xfrm>
          <a:off x="1365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140335</xdr:rowOff>
    </xdr:from>
    <xdr:ext cx="523875" cy="259080"/>
    <xdr:sp macro="" textlink="">
      <xdr:nvSpPr>
        <xdr:cNvPr id="537" name="テキスト ボックス 536"/>
        <xdr:cNvSpPr txBox="1"/>
      </xdr:nvSpPr>
      <xdr:spPr>
        <a:xfrm>
          <a:off x="13435965" y="64839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40640</xdr:rowOff>
    </xdr:from>
    <xdr:to xmlns:xdr="http://schemas.openxmlformats.org/drawingml/2006/spreadsheetDrawing">
      <xdr:col>67</xdr:col>
      <xdr:colOff>101600</xdr:colOff>
      <xdr:row>37</xdr:row>
      <xdr:rowOff>141605</xdr:rowOff>
    </xdr:to>
    <xdr:sp macro="" textlink="">
      <xdr:nvSpPr>
        <xdr:cNvPr id="538" name="フローチャート: 判断 537"/>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132715</xdr:rowOff>
    </xdr:from>
    <xdr:ext cx="523875" cy="250825"/>
    <xdr:sp macro="" textlink="">
      <xdr:nvSpPr>
        <xdr:cNvPr id="539" name="テキスト ボックス 538"/>
        <xdr:cNvSpPr txBox="1"/>
      </xdr:nvSpPr>
      <xdr:spPr>
        <a:xfrm>
          <a:off x="12546965" y="647636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154940</xdr:rowOff>
    </xdr:from>
    <xdr:to xmlns:xdr="http://schemas.openxmlformats.org/drawingml/2006/spreadsheetDrawing">
      <xdr:col>85</xdr:col>
      <xdr:colOff>177800</xdr:colOff>
      <xdr:row>36</xdr:row>
      <xdr:rowOff>84455</xdr:rowOff>
    </xdr:to>
    <xdr:sp macro="" textlink="">
      <xdr:nvSpPr>
        <xdr:cNvPr id="545" name="楕円 544"/>
        <xdr:cNvSpPr/>
      </xdr:nvSpPr>
      <xdr:spPr>
        <a:xfrm>
          <a:off x="162687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6350</xdr:rowOff>
    </xdr:from>
    <xdr:ext cx="534670" cy="251460"/>
    <xdr:sp macro="" textlink="">
      <xdr:nvSpPr>
        <xdr:cNvPr id="546" name="消防費該当値テキスト"/>
        <xdr:cNvSpPr txBox="1"/>
      </xdr:nvSpPr>
      <xdr:spPr>
        <a:xfrm>
          <a:off x="16370300" y="6007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86995</xdr:rowOff>
    </xdr:from>
    <xdr:to xmlns:xdr="http://schemas.openxmlformats.org/drawingml/2006/spreadsheetDrawing">
      <xdr:col>81</xdr:col>
      <xdr:colOff>101600</xdr:colOff>
      <xdr:row>37</xdr:row>
      <xdr:rowOff>17780</xdr:rowOff>
    </xdr:to>
    <xdr:sp macro="" textlink="">
      <xdr:nvSpPr>
        <xdr:cNvPr id="547" name="楕円 546"/>
        <xdr:cNvSpPr/>
      </xdr:nvSpPr>
      <xdr:spPr>
        <a:xfrm>
          <a:off x="15430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33655</xdr:rowOff>
    </xdr:from>
    <xdr:ext cx="523875" cy="258445"/>
    <xdr:sp macro="" textlink="">
      <xdr:nvSpPr>
        <xdr:cNvPr id="548" name="テキスト ボックス 547"/>
        <xdr:cNvSpPr txBox="1"/>
      </xdr:nvSpPr>
      <xdr:spPr>
        <a:xfrm>
          <a:off x="15213965" y="603440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75565</xdr:rowOff>
    </xdr:from>
    <xdr:to xmlns:xdr="http://schemas.openxmlformats.org/drawingml/2006/spreadsheetDrawing">
      <xdr:col>76</xdr:col>
      <xdr:colOff>165100</xdr:colOff>
      <xdr:row>36</xdr:row>
      <xdr:rowOff>6350</xdr:rowOff>
    </xdr:to>
    <xdr:sp macro="" textlink="">
      <xdr:nvSpPr>
        <xdr:cNvPr id="549" name="楕円 548"/>
        <xdr:cNvSpPr/>
      </xdr:nvSpPr>
      <xdr:spPr>
        <a:xfrm>
          <a:off x="14541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22225</xdr:rowOff>
    </xdr:from>
    <xdr:ext cx="523875" cy="258445"/>
    <xdr:sp macro="" textlink="">
      <xdr:nvSpPr>
        <xdr:cNvPr id="550" name="テキスト ボックス 549"/>
        <xdr:cNvSpPr txBox="1"/>
      </xdr:nvSpPr>
      <xdr:spPr>
        <a:xfrm>
          <a:off x="14324965" y="58515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83820</xdr:rowOff>
    </xdr:from>
    <xdr:to xmlns:xdr="http://schemas.openxmlformats.org/drawingml/2006/spreadsheetDrawing">
      <xdr:col>72</xdr:col>
      <xdr:colOff>38100</xdr:colOff>
      <xdr:row>36</xdr:row>
      <xdr:rowOff>13970</xdr:rowOff>
    </xdr:to>
    <xdr:sp macro="" textlink="">
      <xdr:nvSpPr>
        <xdr:cNvPr id="551" name="楕円 550"/>
        <xdr:cNvSpPr/>
      </xdr:nvSpPr>
      <xdr:spPr>
        <a:xfrm>
          <a:off x="13652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30480</xdr:rowOff>
    </xdr:from>
    <xdr:ext cx="523875" cy="250190"/>
    <xdr:sp macro="" textlink="">
      <xdr:nvSpPr>
        <xdr:cNvPr id="552" name="テキスト ボックス 551"/>
        <xdr:cNvSpPr txBox="1"/>
      </xdr:nvSpPr>
      <xdr:spPr>
        <a:xfrm>
          <a:off x="13435965" y="585978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124460</xdr:rowOff>
    </xdr:from>
    <xdr:to xmlns:xdr="http://schemas.openxmlformats.org/drawingml/2006/spreadsheetDrawing">
      <xdr:col>67</xdr:col>
      <xdr:colOff>101600</xdr:colOff>
      <xdr:row>37</xdr:row>
      <xdr:rowOff>54610</xdr:rowOff>
    </xdr:to>
    <xdr:sp macro="" textlink="">
      <xdr:nvSpPr>
        <xdr:cNvPr id="553" name="楕円 552"/>
        <xdr:cNvSpPr/>
      </xdr:nvSpPr>
      <xdr:spPr>
        <a:xfrm>
          <a:off x="12763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71120</xdr:rowOff>
    </xdr:from>
    <xdr:ext cx="523875" cy="259080"/>
    <xdr:sp macro="" textlink="">
      <xdr:nvSpPr>
        <xdr:cNvPr id="554" name="テキスト ボックス 553"/>
        <xdr:cNvSpPr txBox="1"/>
      </xdr:nvSpPr>
      <xdr:spPr>
        <a:xfrm>
          <a:off x="12546965" y="60718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9090" cy="217170"/>
    <xdr:sp macro="" textlink="">
      <xdr:nvSpPr>
        <xdr:cNvPr id="563" name="テキスト ボックス 562"/>
        <xdr:cNvSpPr txBox="1"/>
      </xdr:nvSpPr>
      <xdr:spPr>
        <a:xfrm>
          <a:off x="12407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5" name="直線コネクタ 56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38125" cy="259080"/>
    <xdr:sp macro="" textlink="">
      <xdr:nvSpPr>
        <xdr:cNvPr id="566" name="テキスト ボックス 565"/>
        <xdr:cNvSpPr txBox="1"/>
      </xdr:nvSpPr>
      <xdr:spPr>
        <a:xfrm>
          <a:off x="121970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7" name="直線コネクタ 56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8" name="テキスト ボックス 567"/>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4835" cy="248920"/>
    <xdr:sp macro="" textlink="">
      <xdr:nvSpPr>
        <xdr:cNvPr id="570" name="テキスト ボックス 569"/>
        <xdr:cNvSpPr txBox="1"/>
      </xdr:nvSpPr>
      <xdr:spPr>
        <a:xfrm>
          <a:off x="11850370" y="9255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4835" cy="259080"/>
    <xdr:sp macro="" textlink="">
      <xdr:nvSpPr>
        <xdr:cNvPr id="572" name="テキスト ボックス 571"/>
        <xdr:cNvSpPr txBox="1"/>
      </xdr:nvSpPr>
      <xdr:spPr>
        <a:xfrm>
          <a:off x="11850370" y="8874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3" name="直線コネクタ 57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4835" cy="259080"/>
    <xdr:sp macro="" textlink="">
      <xdr:nvSpPr>
        <xdr:cNvPr id="574" name="テキスト ボックス 573"/>
        <xdr:cNvSpPr txBox="1"/>
      </xdr:nvSpPr>
      <xdr:spPr>
        <a:xfrm>
          <a:off x="11850370" y="849376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4835" cy="248920"/>
    <xdr:sp macro="" textlink="">
      <xdr:nvSpPr>
        <xdr:cNvPr id="576" name="テキスト ボックス 575"/>
        <xdr:cNvSpPr txBox="1"/>
      </xdr:nvSpPr>
      <xdr:spPr>
        <a:xfrm>
          <a:off x="11850370" y="8112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34290</xdr:rowOff>
    </xdr:from>
    <xdr:to xmlns:xdr="http://schemas.openxmlformats.org/drawingml/2006/spreadsheetDrawing">
      <xdr:col>85</xdr:col>
      <xdr:colOff>126365</xdr:colOff>
      <xdr:row>57</xdr:row>
      <xdr:rowOff>155575</xdr:rowOff>
    </xdr:to>
    <xdr:cxnSp macro="">
      <xdr:nvCxnSpPr>
        <xdr:cNvPr id="578" name="直線コネクタ 577"/>
        <xdr:cNvCxnSpPr/>
      </xdr:nvCxnSpPr>
      <xdr:spPr>
        <a:xfrm flipV="1">
          <a:off x="16317595" y="877824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159385</xdr:rowOff>
    </xdr:from>
    <xdr:ext cx="534670" cy="258445"/>
    <xdr:sp macro="" textlink="">
      <xdr:nvSpPr>
        <xdr:cNvPr id="579" name="教育費最小値テキスト"/>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155575</xdr:rowOff>
    </xdr:from>
    <xdr:to xmlns:xdr="http://schemas.openxmlformats.org/drawingml/2006/spreadsheetDrawing">
      <xdr:col>86</xdr:col>
      <xdr:colOff>25400</xdr:colOff>
      <xdr:row>57</xdr:row>
      <xdr:rowOff>155575</xdr:rowOff>
    </xdr:to>
    <xdr:cxnSp macro="">
      <xdr:nvCxnSpPr>
        <xdr:cNvPr id="580" name="直線コネクタ 579"/>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152400</xdr:rowOff>
    </xdr:from>
    <xdr:ext cx="598805" cy="259080"/>
    <xdr:sp macro="" textlink="">
      <xdr:nvSpPr>
        <xdr:cNvPr id="581" name="教育費最大値テキスト"/>
        <xdr:cNvSpPr txBox="1"/>
      </xdr:nvSpPr>
      <xdr:spPr>
        <a:xfrm>
          <a:off x="16370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34290</xdr:rowOff>
    </xdr:from>
    <xdr:to xmlns:xdr="http://schemas.openxmlformats.org/drawingml/2006/spreadsheetDrawing">
      <xdr:col>86</xdr:col>
      <xdr:colOff>25400</xdr:colOff>
      <xdr:row>51</xdr:row>
      <xdr:rowOff>34290</xdr:rowOff>
    </xdr:to>
    <xdr:cxnSp macro="">
      <xdr:nvCxnSpPr>
        <xdr:cNvPr id="582" name="直線コネクタ 581"/>
        <xdr:cNvCxnSpPr/>
      </xdr:nvCxnSpPr>
      <xdr:spPr>
        <a:xfrm>
          <a:off x="16230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51</xdr:row>
      <xdr:rowOff>121285</xdr:rowOff>
    </xdr:from>
    <xdr:to xmlns:xdr="http://schemas.openxmlformats.org/drawingml/2006/spreadsheetDrawing">
      <xdr:col>85</xdr:col>
      <xdr:colOff>127000</xdr:colOff>
      <xdr:row>56</xdr:row>
      <xdr:rowOff>95250</xdr:rowOff>
    </xdr:to>
    <xdr:cxnSp macro="">
      <xdr:nvCxnSpPr>
        <xdr:cNvPr id="583" name="直線コネクタ 582"/>
        <xdr:cNvCxnSpPr/>
      </xdr:nvCxnSpPr>
      <xdr:spPr>
        <a:xfrm flipV="1">
          <a:off x="15481300" y="8865235"/>
          <a:ext cx="838200" cy="831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77470</xdr:rowOff>
    </xdr:from>
    <xdr:ext cx="534670" cy="248920"/>
    <xdr:sp macro="" textlink="">
      <xdr:nvSpPr>
        <xdr:cNvPr id="584" name="教育費平均値テキスト"/>
        <xdr:cNvSpPr txBox="1"/>
      </xdr:nvSpPr>
      <xdr:spPr>
        <a:xfrm>
          <a:off x="16370300" y="95072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99060</xdr:rowOff>
    </xdr:from>
    <xdr:to xmlns:xdr="http://schemas.openxmlformats.org/drawingml/2006/spreadsheetDrawing">
      <xdr:col>85</xdr:col>
      <xdr:colOff>177800</xdr:colOff>
      <xdr:row>56</xdr:row>
      <xdr:rowOff>29210</xdr:rowOff>
    </xdr:to>
    <xdr:sp macro="" textlink="">
      <xdr:nvSpPr>
        <xdr:cNvPr id="585" name="フローチャート: 判断 584"/>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95250</xdr:rowOff>
    </xdr:from>
    <xdr:to xmlns:xdr="http://schemas.openxmlformats.org/drawingml/2006/spreadsheetDrawing">
      <xdr:col>81</xdr:col>
      <xdr:colOff>50800</xdr:colOff>
      <xdr:row>56</xdr:row>
      <xdr:rowOff>167640</xdr:rowOff>
    </xdr:to>
    <xdr:cxnSp macro="">
      <xdr:nvCxnSpPr>
        <xdr:cNvPr id="586" name="直線コネクタ 585"/>
        <xdr:cNvCxnSpPr/>
      </xdr:nvCxnSpPr>
      <xdr:spPr>
        <a:xfrm flipV="1">
          <a:off x="14592300" y="96964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158750</xdr:rowOff>
    </xdr:from>
    <xdr:to xmlns:xdr="http://schemas.openxmlformats.org/drawingml/2006/spreadsheetDrawing">
      <xdr:col>81</xdr:col>
      <xdr:colOff>101600</xdr:colOff>
      <xdr:row>56</xdr:row>
      <xdr:rowOff>88900</xdr:rowOff>
    </xdr:to>
    <xdr:sp macro="" textlink="">
      <xdr:nvSpPr>
        <xdr:cNvPr id="587" name="フローチャート: 判断 586"/>
        <xdr:cNvSpPr/>
      </xdr:nvSpPr>
      <xdr:spPr>
        <a:xfrm>
          <a:off x="1543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105410</xdr:rowOff>
    </xdr:from>
    <xdr:ext cx="523875" cy="259080"/>
    <xdr:sp macro="" textlink="">
      <xdr:nvSpPr>
        <xdr:cNvPr id="588" name="テキスト ボックス 587"/>
        <xdr:cNvSpPr txBox="1"/>
      </xdr:nvSpPr>
      <xdr:spPr>
        <a:xfrm>
          <a:off x="15213965" y="93637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90805</xdr:rowOff>
    </xdr:from>
    <xdr:to xmlns:xdr="http://schemas.openxmlformats.org/drawingml/2006/spreadsheetDrawing">
      <xdr:col>76</xdr:col>
      <xdr:colOff>114300</xdr:colOff>
      <xdr:row>56</xdr:row>
      <xdr:rowOff>167640</xdr:rowOff>
    </xdr:to>
    <xdr:cxnSp macro="">
      <xdr:nvCxnSpPr>
        <xdr:cNvPr id="589" name="直線コネクタ 588"/>
        <xdr:cNvCxnSpPr/>
      </xdr:nvCxnSpPr>
      <xdr:spPr>
        <a:xfrm>
          <a:off x="13703300" y="952055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18415</xdr:rowOff>
    </xdr:from>
    <xdr:to xmlns:xdr="http://schemas.openxmlformats.org/drawingml/2006/spreadsheetDrawing">
      <xdr:col>76</xdr:col>
      <xdr:colOff>165100</xdr:colOff>
      <xdr:row>56</xdr:row>
      <xdr:rowOff>120650</xdr:rowOff>
    </xdr:to>
    <xdr:sp macro="" textlink="">
      <xdr:nvSpPr>
        <xdr:cNvPr id="590" name="フローチャート: 判断 589"/>
        <xdr:cNvSpPr/>
      </xdr:nvSpPr>
      <xdr:spPr>
        <a:xfrm>
          <a:off x="14541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136525</xdr:rowOff>
    </xdr:from>
    <xdr:ext cx="523875" cy="258445"/>
    <xdr:sp macro="" textlink="">
      <xdr:nvSpPr>
        <xdr:cNvPr id="591" name="テキスト ボックス 590"/>
        <xdr:cNvSpPr txBox="1"/>
      </xdr:nvSpPr>
      <xdr:spPr>
        <a:xfrm>
          <a:off x="14324965" y="93948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51</xdr:row>
      <xdr:rowOff>26035</xdr:rowOff>
    </xdr:from>
    <xdr:to xmlns:xdr="http://schemas.openxmlformats.org/drawingml/2006/spreadsheetDrawing">
      <xdr:col>71</xdr:col>
      <xdr:colOff>177800</xdr:colOff>
      <xdr:row>55</xdr:row>
      <xdr:rowOff>90805</xdr:rowOff>
    </xdr:to>
    <xdr:cxnSp macro="">
      <xdr:nvCxnSpPr>
        <xdr:cNvPr id="592" name="直線コネクタ 591"/>
        <xdr:cNvCxnSpPr/>
      </xdr:nvCxnSpPr>
      <xdr:spPr>
        <a:xfrm>
          <a:off x="12814300" y="8769985"/>
          <a:ext cx="889000" cy="750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6985</xdr:rowOff>
    </xdr:from>
    <xdr:to xmlns:xdr="http://schemas.openxmlformats.org/drawingml/2006/spreadsheetDrawing">
      <xdr:col>72</xdr:col>
      <xdr:colOff>38100</xdr:colOff>
      <xdr:row>56</xdr:row>
      <xdr:rowOff>109220</xdr:rowOff>
    </xdr:to>
    <xdr:sp macro="" textlink="">
      <xdr:nvSpPr>
        <xdr:cNvPr id="593" name="フローチャート: 判断 592"/>
        <xdr:cNvSpPr/>
      </xdr:nvSpPr>
      <xdr:spPr>
        <a:xfrm>
          <a:off x="13652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99695</xdr:rowOff>
    </xdr:from>
    <xdr:ext cx="523875" cy="249555"/>
    <xdr:sp macro="" textlink="">
      <xdr:nvSpPr>
        <xdr:cNvPr id="594" name="テキスト ボックス 593"/>
        <xdr:cNvSpPr txBox="1"/>
      </xdr:nvSpPr>
      <xdr:spPr>
        <a:xfrm>
          <a:off x="13435965" y="970089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139700</xdr:rowOff>
    </xdr:from>
    <xdr:to xmlns:xdr="http://schemas.openxmlformats.org/drawingml/2006/spreadsheetDrawing">
      <xdr:col>67</xdr:col>
      <xdr:colOff>101600</xdr:colOff>
      <xdr:row>56</xdr:row>
      <xdr:rowOff>69850</xdr:rowOff>
    </xdr:to>
    <xdr:sp macro="" textlink="">
      <xdr:nvSpPr>
        <xdr:cNvPr id="595" name="フローチャート: 判断 594"/>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60960</xdr:rowOff>
    </xdr:from>
    <xdr:ext cx="523875" cy="259080"/>
    <xdr:sp macro="" textlink="">
      <xdr:nvSpPr>
        <xdr:cNvPr id="596" name="テキスト ボックス 595"/>
        <xdr:cNvSpPr txBox="1"/>
      </xdr:nvSpPr>
      <xdr:spPr>
        <a:xfrm>
          <a:off x="12546965" y="96621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51</xdr:row>
      <xdr:rowOff>70485</xdr:rowOff>
    </xdr:from>
    <xdr:to xmlns:xdr="http://schemas.openxmlformats.org/drawingml/2006/spreadsheetDrawing">
      <xdr:col>85</xdr:col>
      <xdr:colOff>177800</xdr:colOff>
      <xdr:row>52</xdr:row>
      <xdr:rowOff>635</xdr:rowOff>
    </xdr:to>
    <xdr:sp macro="" textlink="">
      <xdr:nvSpPr>
        <xdr:cNvPr id="602" name="楕円 601"/>
        <xdr:cNvSpPr/>
      </xdr:nvSpPr>
      <xdr:spPr>
        <a:xfrm>
          <a:off x="16268700" y="881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50</xdr:row>
      <xdr:rowOff>156845</xdr:rowOff>
    </xdr:from>
    <xdr:ext cx="598805" cy="249555"/>
    <xdr:sp macro="" textlink="">
      <xdr:nvSpPr>
        <xdr:cNvPr id="603" name="教育費該当値テキスト"/>
        <xdr:cNvSpPr txBox="1"/>
      </xdr:nvSpPr>
      <xdr:spPr>
        <a:xfrm>
          <a:off x="16370300" y="87293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44450</xdr:rowOff>
    </xdr:from>
    <xdr:to xmlns:xdr="http://schemas.openxmlformats.org/drawingml/2006/spreadsheetDrawing">
      <xdr:col>81</xdr:col>
      <xdr:colOff>101600</xdr:colOff>
      <xdr:row>56</xdr:row>
      <xdr:rowOff>146050</xdr:rowOff>
    </xdr:to>
    <xdr:sp macro="" textlink="">
      <xdr:nvSpPr>
        <xdr:cNvPr id="604" name="楕円 603"/>
        <xdr:cNvSpPr/>
      </xdr:nvSpPr>
      <xdr:spPr>
        <a:xfrm>
          <a:off x="15430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137160</xdr:rowOff>
    </xdr:from>
    <xdr:ext cx="523875" cy="259080"/>
    <xdr:sp macro="" textlink="">
      <xdr:nvSpPr>
        <xdr:cNvPr id="605" name="テキスト ボックス 604"/>
        <xdr:cNvSpPr txBox="1"/>
      </xdr:nvSpPr>
      <xdr:spPr>
        <a:xfrm>
          <a:off x="15213965" y="97383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116840</xdr:rowOff>
    </xdr:from>
    <xdr:to xmlns:xdr="http://schemas.openxmlformats.org/drawingml/2006/spreadsheetDrawing">
      <xdr:col>76</xdr:col>
      <xdr:colOff>165100</xdr:colOff>
      <xdr:row>57</xdr:row>
      <xdr:rowOff>46990</xdr:rowOff>
    </xdr:to>
    <xdr:sp macro="" textlink="">
      <xdr:nvSpPr>
        <xdr:cNvPr id="606" name="楕円 605"/>
        <xdr:cNvSpPr/>
      </xdr:nvSpPr>
      <xdr:spPr>
        <a:xfrm>
          <a:off x="1454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38100</xdr:rowOff>
    </xdr:from>
    <xdr:ext cx="523875" cy="259080"/>
    <xdr:sp macro="" textlink="">
      <xdr:nvSpPr>
        <xdr:cNvPr id="607" name="テキスト ボックス 606"/>
        <xdr:cNvSpPr txBox="1"/>
      </xdr:nvSpPr>
      <xdr:spPr>
        <a:xfrm>
          <a:off x="14324965" y="981075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40640</xdr:rowOff>
    </xdr:from>
    <xdr:to xmlns:xdr="http://schemas.openxmlformats.org/drawingml/2006/spreadsheetDrawing">
      <xdr:col>72</xdr:col>
      <xdr:colOff>38100</xdr:colOff>
      <xdr:row>55</xdr:row>
      <xdr:rowOff>141605</xdr:rowOff>
    </xdr:to>
    <xdr:sp macro="" textlink="">
      <xdr:nvSpPr>
        <xdr:cNvPr id="608" name="楕円 607"/>
        <xdr:cNvSpPr/>
      </xdr:nvSpPr>
      <xdr:spPr>
        <a:xfrm>
          <a:off x="13652500" y="9470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158115</xdr:rowOff>
    </xdr:from>
    <xdr:ext cx="523875" cy="248285"/>
    <xdr:sp macro="" textlink="">
      <xdr:nvSpPr>
        <xdr:cNvPr id="609" name="テキスト ボックス 608"/>
        <xdr:cNvSpPr txBox="1"/>
      </xdr:nvSpPr>
      <xdr:spPr>
        <a:xfrm>
          <a:off x="13435965" y="924496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146685</xdr:rowOff>
    </xdr:from>
    <xdr:to xmlns:xdr="http://schemas.openxmlformats.org/drawingml/2006/spreadsheetDrawing">
      <xdr:col>67</xdr:col>
      <xdr:colOff>101600</xdr:colOff>
      <xdr:row>51</xdr:row>
      <xdr:rowOff>76835</xdr:rowOff>
    </xdr:to>
    <xdr:sp macro="" textlink="">
      <xdr:nvSpPr>
        <xdr:cNvPr id="610" name="楕円 609"/>
        <xdr:cNvSpPr/>
      </xdr:nvSpPr>
      <xdr:spPr>
        <a:xfrm>
          <a:off x="12763500" y="87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49</xdr:row>
      <xdr:rowOff>93345</xdr:rowOff>
    </xdr:from>
    <xdr:ext cx="588010" cy="259080"/>
    <xdr:sp macro="" textlink="">
      <xdr:nvSpPr>
        <xdr:cNvPr id="611" name="テキスト ボックス 610"/>
        <xdr:cNvSpPr txBox="1"/>
      </xdr:nvSpPr>
      <xdr:spPr>
        <a:xfrm>
          <a:off x="12514580" y="849439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9090" cy="217170"/>
    <xdr:sp macro="" textlink="">
      <xdr:nvSpPr>
        <xdr:cNvPr id="620" name="テキスト ボックス 619"/>
        <xdr:cNvSpPr txBox="1"/>
      </xdr:nvSpPr>
      <xdr:spPr>
        <a:xfrm>
          <a:off x="12407900" y="11493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38125" cy="259080"/>
    <xdr:sp macro="" textlink="">
      <xdr:nvSpPr>
        <xdr:cNvPr id="623" name="テキスト ボックス 622"/>
        <xdr:cNvSpPr txBox="1"/>
      </xdr:nvSpPr>
      <xdr:spPr>
        <a:xfrm>
          <a:off x="12197080" y="13501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84835" cy="250825"/>
    <xdr:sp macro="" textlink="">
      <xdr:nvSpPr>
        <xdr:cNvPr id="625" name="テキスト ボックス 624"/>
        <xdr:cNvSpPr txBox="1"/>
      </xdr:nvSpPr>
      <xdr:spPr>
        <a:xfrm>
          <a:off x="11850370" y="13174345"/>
          <a:ext cx="584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84835" cy="259080"/>
    <xdr:sp macro="" textlink="">
      <xdr:nvSpPr>
        <xdr:cNvPr id="627" name="テキスト ボックス 626"/>
        <xdr:cNvSpPr txBox="1"/>
      </xdr:nvSpPr>
      <xdr:spPr>
        <a:xfrm>
          <a:off x="11850370" y="1284795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84835" cy="251460"/>
    <xdr:sp macro="" textlink="">
      <xdr:nvSpPr>
        <xdr:cNvPr id="629" name="テキスト ボックス 628"/>
        <xdr:cNvSpPr txBox="1"/>
      </xdr:nvSpPr>
      <xdr:spPr>
        <a:xfrm>
          <a:off x="11850370" y="125222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4835" cy="258445"/>
    <xdr:sp macro="" textlink="">
      <xdr:nvSpPr>
        <xdr:cNvPr id="631" name="テキスト ボックス 630"/>
        <xdr:cNvSpPr txBox="1"/>
      </xdr:nvSpPr>
      <xdr:spPr>
        <a:xfrm>
          <a:off x="11850370" y="1219517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4835" cy="259080"/>
    <xdr:sp macro="" textlink="">
      <xdr:nvSpPr>
        <xdr:cNvPr id="633" name="テキスト ボックス 632"/>
        <xdr:cNvSpPr txBox="1"/>
      </xdr:nvSpPr>
      <xdr:spPr>
        <a:xfrm>
          <a:off x="11850370" y="1186815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4835" cy="248920"/>
    <xdr:sp macro="" textlink="">
      <xdr:nvSpPr>
        <xdr:cNvPr id="635" name="テキスト ボックス 634"/>
        <xdr:cNvSpPr txBox="1"/>
      </xdr:nvSpPr>
      <xdr:spPr>
        <a:xfrm>
          <a:off x="11850370" y="11541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20320</xdr:rowOff>
    </xdr:from>
    <xdr:to xmlns:xdr="http://schemas.openxmlformats.org/drawingml/2006/spreadsheetDrawing">
      <xdr:col>85</xdr:col>
      <xdr:colOff>126365</xdr:colOff>
      <xdr:row>79</xdr:row>
      <xdr:rowOff>99060</xdr:rowOff>
    </xdr:to>
    <xdr:cxnSp macro="">
      <xdr:nvCxnSpPr>
        <xdr:cNvPr id="637" name="直線コネクタ 636"/>
        <xdr:cNvCxnSpPr/>
      </xdr:nvCxnSpPr>
      <xdr:spPr>
        <a:xfrm flipV="1">
          <a:off x="16317595" y="12021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132080</xdr:rowOff>
    </xdr:from>
    <xdr:ext cx="249555" cy="251460"/>
    <xdr:sp macro="" textlink="">
      <xdr:nvSpPr>
        <xdr:cNvPr id="638" name="災害復旧費最小値テキスト"/>
        <xdr:cNvSpPr txBox="1"/>
      </xdr:nvSpPr>
      <xdr:spPr>
        <a:xfrm>
          <a:off x="16370300" y="1367663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138430</xdr:rowOff>
    </xdr:from>
    <xdr:ext cx="598805" cy="259080"/>
    <xdr:sp macro="" textlink="">
      <xdr:nvSpPr>
        <xdr:cNvPr id="640" name="災害復旧費最大値テキスト"/>
        <xdr:cNvSpPr txBox="1"/>
      </xdr:nvSpPr>
      <xdr:spPr>
        <a:xfrm>
          <a:off x="16370300" y="1179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20320</xdr:rowOff>
    </xdr:from>
    <xdr:to xmlns:xdr="http://schemas.openxmlformats.org/drawingml/2006/spreadsheetDrawing">
      <xdr:col>86</xdr:col>
      <xdr:colOff>25400</xdr:colOff>
      <xdr:row>70</xdr:row>
      <xdr:rowOff>20320</xdr:rowOff>
    </xdr:to>
    <xdr:cxnSp macro="">
      <xdr:nvCxnSpPr>
        <xdr:cNvPr id="641" name="直線コネクタ 640"/>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76200</xdr:rowOff>
    </xdr:from>
    <xdr:to xmlns:xdr="http://schemas.openxmlformats.org/drawingml/2006/spreadsheetDrawing">
      <xdr:col>85</xdr:col>
      <xdr:colOff>127000</xdr:colOff>
      <xdr:row>79</xdr:row>
      <xdr:rowOff>77470</xdr:rowOff>
    </xdr:to>
    <xdr:cxnSp macro="">
      <xdr:nvCxnSpPr>
        <xdr:cNvPr id="642" name="直線コネクタ 641"/>
        <xdr:cNvCxnSpPr/>
      </xdr:nvCxnSpPr>
      <xdr:spPr>
        <a:xfrm>
          <a:off x="15481300" y="13620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49530</xdr:rowOff>
    </xdr:from>
    <xdr:ext cx="469900" cy="259080"/>
    <xdr:sp macro="" textlink="">
      <xdr:nvSpPr>
        <xdr:cNvPr id="643" name="災害復旧費平均値テキスト"/>
        <xdr:cNvSpPr txBox="1"/>
      </xdr:nvSpPr>
      <xdr:spPr>
        <a:xfrm>
          <a:off x="16370300" y="13422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26670</xdr:rowOff>
    </xdr:from>
    <xdr:to xmlns:xdr="http://schemas.openxmlformats.org/drawingml/2006/spreadsheetDrawing">
      <xdr:col>85</xdr:col>
      <xdr:colOff>177800</xdr:colOff>
      <xdr:row>79</xdr:row>
      <xdr:rowOff>128270</xdr:rowOff>
    </xdr:to>
    <xdr:sp macro="" textlink="">
      <xdr:nvSpPr>
        <xdr:cNvPr id="644" name="フローチャート: 判断 643"/>
        <xdr:cNvSpPr/>
      </xdr:nvSpPr>
      <xdr:spPr>
        <a:xfrm>
          <a:off x="162687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14605</xdr:rowOff>
    </xdr:from>
    <xdr:to xmlns:xdr="http://schemas.openxmlformats.org/drawingml/2006/spreadsheetDrawing">
      <xdr:col>81</xdr:col>
      <xdr:colOff>50800</xdr:colOff>
      <xdr:row>79</xdr:row>
      <xdr:rowOff>76200</xdr:rowOff>
    </xdr:to>
    <xdr:cxnSp macro="">
      <xdr:nvCxnSpPr>
        <xdr:cNvPr id="645" name="直線コネクタ 644"/>
        <xdr:cNvCxnSpPr/>
      </xdr:nvCxnSpPr>
      <xdr:spPr>
        <a:xfrm>
          <a:off x="14592300" y="135591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22860</xdr:rowOff>
    </xdr:from>
    <xdr:to xmlns:xdr="http://schemas.openxmlformats.org/drawingml/2006/spreadsheetDrawing">
      <xdr:col>81</xdr:col>
      <xdr:colOff>101600</xdr:colOff>
      <xdr:row>79</xdr:row>
      <xdr:rowOff>124460</xdr:rowOff>
    </xdr:to>
    <xdr:sp macro="" textlink="">
      <xdr:nvSpPr>
        <xdr:cNvPr id="646" name="フローチャート: 判断 645"/>
        <xdr:cNvSpPr/>
      </xdr:nvSpPr>
      <xdr:spPr>
        <a:xfrm>
          <a:off x="15430500" y="1356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140970</xdr:rowOff>
    </xdr:from>
    <xdr:ext cx="459105" cy="259080"/>
    <xdr:sp macro="" textlink="">
      <xdr:nvSpPr>
        <xdr:cNvPr id="647" name="テキスト ボックス 646"/>
        <xdr:cNvSpPr txBox="1"/>
      </xdr:nvSpPr>
      <xdr:spPr>
        <a:xfrm>
          <a:off x="15246350" y="1334262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164465</xdr:rowOff>
    </xdr:from>
    <xdr:to xmlns:xdr="http://schemas.openxmlformats.org/drawingml/2006/spreadsheetDrawing">
      <xdr:col>76</xdr:col>
      <xdr:colOff>114300</xdr:colOff>
      <xdr:row>79</xdr:row>
      <xdr:rowOff>14605</xdr:rowOff>
    </xdr:to>
    <xdr:cxnSp macro="">
      <xdr:nvCxnSpPr>
        <xdr:cNvPr id="648" name="直線コネクタ 647"/>
        <xdr:cNvCxnSpPr/>
      </xdr:nvCxnSpPr>
      <xdr:spPr>
        <a:xfrm>
          <a:off x="13703300" y="135375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19050</xdr:rowOff>
    </xdr:from>
    <xdr:to xmlns:xdr="http://schemas.openxmlformats.org/drawingml/2006/spreadsheetDrawing">
      <xdr:col>76</xdr:col>
      <xdr:colOff>165100</xdr:colOff>
      <xdr:row>79</xdr:row>
      <xdr:rowOff>120650</xdr:rowOff>
    </xdr:to>
    <xdr:sp macro="" textlink="">
      <xdr:nvSpPr>
        <xdr:cNvPr id="649" name="フローチャート: 判断 648"/>
        <xdr:cNvSpPr/>
      </xdr:nvSpPr>
      <xdr:spPr>
        <a:xfrm>
          <a:off x="14541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111760</xdr:rowOff>
    </xdr:from>
    <xdr:ext cx="459105" cy="248920"/>
    <xdr:sp macro="" textlink="">
      <xdr:nvSpPr>
        <xdr:cNvPr id="650" name="テキスト ボックス 649"/>
        <xdr:cNvSpPr txBox="1"/>
      </xdr:nvSpPr>
      <xdr:spPr>
        <a:xfrm>
          <a:off x="14357350" y="13656310"/>
          <a:ext cx="459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128905</xdr:rowOff>
    </xdr:from>
    <xdr:to xmlns:xdr="http://schemas.openxmlformats.org/drawingml/2006/spreadsheetDrawing">
      <xdr:col>71</xdr:col>
      <xdr:colOff>177800</xdr:colOff>
      <xdr:row>78</xdr:row>
      <xdr:rowOff>164465</xdr:rowOff>
    </xdr:to>
    <xdr:cxnSp macro="">
      <xdr:nvCxnSpPr>
        <xdr:cNvPr id="651" name="直線コネクタ 650"/>
        <xdr:cNvCxnSpPr/>
      </xdr:nvCxnSpPr>
      <xdr:spPr>
        <a:xfrm>
          <a:off x="12814300" y="135020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15240</xdr:rowOff>
    </xdr:from>
    <xdr:to xmlns:xdr="http://schemas.openxmlformats.org/drawingml/2006/spreadsheetDrawing">
      <xdr:col>72</xdr:col>
      <xdr:colOff>38100</xdr:colOff>
      <xdr:row>79</xdr:row>
      <xdr:rowOff>116840</xdr:rowOff>
    </xdr:to>
    <xdr:sp macro="" textlink="">
      <xdr:nvSpPr>
        <xdr:cNvPr id="652" name="フローチャート: 判断 651"/>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107950</xdr:rowOff>
    </xdr:from>
    <xdr:ext cx="523875" cy="259080"/>
    <xdr:sp macro="" textlink="">
      <xdr:nvSpPr>
        <xdr:cNvPr id="653" name="テキスト ボックス 652"/>
        <xdr:cNvSpPr txBox="1"/>
      </xdr:nvSpPr>
      <xdr:spPr>
        <a:xfrm>
          <a:off x="13435965" y="1365250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17780</xdr:rowOff>
    </xdr:from>
    <xdr:to xmlns:xdr="http://schemas.openxmlformats.org/drawingml/2006/spreadsheetDrawing">
      <xdr:col>67</xdr:col>
      <xdr:colOff>101600</xdr:colOff>
      <xdr:row>79</xdr:row>
      <xdr:rowOff>119380</xdr:rowOff>
    </xdr:to>
    <xdr:sp macro="" textlink="">
      <xdr:nvSpPr>
        <xdr:cNvPr id="654" name="フローチャート: 判断 653"/>
        <xdr:cNvSpPr/>
      </xdr:nvSpPr>
      <xdr:spPr>
        <a:xfrm>
          <a:off x="12763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110490</xdr:rowOff>
    </xdr:from>
    <xdr:ext cx="459105" cy="250190"/>
    <xdr:sp macro="" textlink="">
      <xdr:nvSpPr>
        <xdr:cNvPr id="655" name="テキスト ボックス 654"/>
        <xdr:cNvSpPr txBox="1"/>
      </xdr:nvSpPr>
      <xdr:spPr>
        <a:xfrm>
          <a:off x="12579350" y="1365504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26670</xdr:rowOff>
    </xdr:from>
    <xdr:to xmlns:xdr="http://schemas.openxmlformats.org/drawingml/2006/spreadsheetDrawing">
      <xdr:col>85</xdr:col>
      <xdr:colOff>177800</xdr:colOff>
      <xdr:row>79</xdr:row>
      <xdr:rowOff>128270</xdr:rowOff>
    </xdr:to>
    <xdr:sp macro="" textlink="">
      <xdr:nvSpPr>
        <xdr:cNvPr id="661" name="楕円 660"/>
        <xdr:cNvSpPr/>
      </xdr:nvSpPr>
      <xdr:spPr>
        <a:xfrm>
          <a:off x="162687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5080</xdr:rowOff>
    </xdr:from>
    <xdr:ext cx="469900" cy="259080"/>
    <xdr:sp macro="" textlink="">
      <xdr:nvSpPr>
        <xdr:cNvPr id="662" name="災害復旧費該当値テキスト"/>
        <xdr:cNvSpPr txBox="1"/>
      </xdr:nvSpPr>
      <xdr:spPr>
        <a:xfrm>
          <a:off x="16370300" y="1354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25400</xdr:rowOff>
    </xdr:from>
    <xdr:to xmlns:xdr="http://schemas.openxmlformats.org/drawingml/2006/spreadsheetDrawing">
      <xdr:col>81</xdr:col>
      <xdr:colOff>101600</xdr:colOff>
      <xdr:row>79</xdr:row>
      <xdr:rowOff>127000</xdr:rowOff>
    </xdr:to>
    <xdr:sp macro="" textlink="">
      <xdr:nvSpPr>
        <xdr:cNvPr id="663" name="楕円 662"/>
        <xdr:cNvSpPr/>
      </xdr:nvSpPr>
      <xdr:spPr>
        <a:xfrm>
          <a:off x="15430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118110</xdr:rowOff>
    </xdr:from>
    <xdr:ext cx="459105" cy="259080"/>
    <xdr:sp macro="" textlink="">
      <xdr:nvSpPr>
        <xdr:cNvPr id="664" name="テキスト ボックス 663"/>
        <xdr:cNvSpPr txBox="1"/>
      </xdr:nvSpPr>
      <xdr:spPr>
        <a:xfrm>
          <a:off x="15246350" y="136626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135255</xdr:rowOff>
    </xdr:from>
    <xdr:to xmlns:xdr="http://schemas.openxmlformats.org/drawingml/2006/spreadsheetDrawing">
      <xdr:col>76</xdr:col>
      <xdr:colOff>165100</xdr:colOff>
      <xdr:row>79</xdr:row>
      <xdr:rowOff>65405</xdr:rowOff>
    </xdr:to>
    <xdr:sp macro="" textlink="">
      <xdr:nvSpPr>
        <xdr:cNvPr id="665" name="楕円 664"/>
        <xdr:cNvSpPr/>
      </xdr:nvSpPr>
      <xdr:spPr>
        <a:xfrm>
          <a:off x="14541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81915</xdr:rowOff>
    </xdr:from>
    <xdr:ext cx="523875" cy="259080"/>
    <xdr:sp macro="" textlink="">
      <xdr:nvSpPr>
        <xdr:cNvPr id="666" name="テキスト ボックス 665"/>
        <xdr:cNvSpPr txBox="1"/>
      </xdr:nvSpPr>
      <xdr:spPr>
        <a:xfrm>
          <a:off x="14324965" y="1328356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113665</xdr:rowOff>
    </xdr:from>
    <xdr:to xmlns:xdr="http://schemas.openxmlformats.org/drawingml/2006/spreadsheetDrawing">
      <xdr:col>72</xdr:col>
      <xdr:colOff>38100</xdr:colOff>
      <xdr:row>79</xdr:row>
      <xdr:rowOff>43815</xdr:rowOff>
    </xdr:to>
    <xdr:sp macro="" textlink="">
      <xdr:nvSpPr>
        <xdr:cNvPr id="667" name="楕円 666"/>
        <xdr:cNvSpPr/>
      </xdr:nvSpPr>
      <xdr:spPr>
        <a:xfrm>
          <a:off x="13652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60325</xdr:rowOff>
    </xdr:from>
    <xdr:ext cx="523875" cy="259080"/>
    <xdr:sp macro="" textlink="">
      <xdr:nvSpPr>
        <xdr:cNvPr id="668" name="テキスト ボックス 667"/>
        <xdr:cNvSpPr txBox="1"/>
      </xdr:nvSpPr>
      <xdr:spPr>
        <a:xfrm>
          <a:off x="13435965" y="132619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78105</xdr:rowOff>
    </xdr:from>
    <xdr:to xmlns:xdr="http://schemas.openxmlformats.org/drawingml/2006/spreadsheetDrawing">
      <xdr:col>67</xdr:col>
      <xdr:colOff>101600</xdr:colOff>
      <xdr:row>79</xdr:row>
      <xdr:rowOff>8255</xdr:rowOff>
    </xdr:to>
    <xdr:sp macro="" textlink="">
      <xdr:nvSpPr>
        <xdr:cNvPr id="669" name="楕円 668"/>
        <xdr:cNvSpPr/>
      </xdr:nvSpPr>
      <xdr:spPr>
        <a:xfrm>
          <a:off x="12763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24765</xdr:rowOff>
    </xdr:from>
    <xdr:ext cx="523875" cy="259080"/>
    <xdr:sp macro="" textlink="">
      <xdr:nvSpPr>
        <xdr:cNvPr id="670" name="テキスト ボックス 669"/>
        <xdr:cNvSpPr txBox="1"/>
      </xdr:nvSpPr>
      <xdr:spPr>
        <a:xfrm>
          <a:off x="12546965" y="132264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9090" cy="217170"/>
    <xdr:sp macro="" textlink="">
      <xdr:nvSpPr>
        <xdr:cNvPr id="679" name="テキスト ボックス 678"/>
        <xdr:cNvSpPr txBox="1"/>
      </xdr:nvSpPr>
      <xdr:spPr>
        <a:xfrm>
          <a:off x="12407900" y="14922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8125" cy="248920"/>
    <xdr:sp macro="" textlink="">
      <xdr:nvSpPr>
        <xdr:cNvPr id="682" name="テキスト ボックス 681"/>
        <xdr:cNvSpPr txBox="1"/>
      </xdr:nvSpPr>
      <xdr:spPr>
        <a:xfrm>
          <a:off x="12197080" y="167995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4835" cy="248920"/>
    <xdr:sp macro="" textlink="">
      <xdr:nvSpPr>
        <xdr:cNvPr id="684" name="テキスト ボックス 683"/>
        <xdr:cNvSpPr txBox="1"/>
      </xdr:nvSpPr>
      <xdr:spPr>
        <a:xfrm>
          <a:off x="11850370" y="163423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4835" cy="248920"/>
    <xdr:sp macro="" textlink="">
      <xdr:nvSpPr>
        <xdr:cNvPr id="686" name="テキスト ボックス 685"/>
        <xdr:cNvSpPr txBox="1"/>
      </xdr:nvSpPr>
      <xdr:spPr>
        <a:xfrm>
          <a:off x="11850370" y="158851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4835" cy="248920"/>
    <xdr:sp macro="" textlink="">
      <xdr:nvSpPr>
        <xdr:cNvPr id="688" name="テキスト ボックス 687"/>
        <xdr:cNvSpPr txBox="1"/>
      </xdr:nvSpPr>
      <xdr:spPr>
        <a:xfrm>
          <a:off x="11850370" y="154279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4835" cy="248920"/>
    <xdr:sp macro="" textlink="">
      <xdr:nvSpPr>
        <xdr:cNvPr id="690" name="テキスト ボックス 689"/>
        <xdr:cNvSpPr txBox="1"/>
      </xdr:nvSpPr>
      <xdr:spPr>
        <a:xfrm>
          <a:off x="11850370" y="1497076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166370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6317595" y="15596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69215</xdr:rowOff>
    </xdr:from>
    <xdr:ext cx="534670" cy="259080"/>
    <xdr:sp macro="" textlink="">
      <xdr:nvSpPr>
        <xdr:cNvPr id="693" name="公債費最小値テキスト"/>
        <xdr:cNvSpPr txBox="1"/>
      </xdr:nvSpPr>
      <xdr:spPr>
        <a:xfrm>
          <a:off x="16370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6230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112395</xdr:rowOff>
    </xdr:from>
    <xdr:ext cx="598805" cy="248285"/>
    <xdr:sp macro="" textlink="">
      <xdr:nvSpPr>
        <xdr:cNvPr id="695" name="公債費最大値テキスト"/>
        <xdr:cNvSpPr txBox="1"/>
      </xdr:nvSpPr>
      <xdr:spPr>
        <a:xfrm>
          <a:off x="16370300" y="153714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166370</xdr:rowOff>
    </xdr:from>
    <xdr:to xmlns:xdr="http://schemas.openxmlformats.org/drawingml/2006/spreadsheetDrawing">
      <xdr:col>86</xdr:col>
      <xdr:colOff>25400</xdr:colOff>
      <xdr:row>90</xdr:row>
      <xdr:rowOff>166370</xdr:rowOff>
    </xdr:to>
    <xdr:cxnSp macro="">
      <xdr:nvCxnSpPr>
        <xdr:cNvPr id="696" name="直線コネクタ 695"/>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168910</xdr:rowOff>
    </xdr:from>
    <xdr:to xmlns:xdr="http://schemas.openxmlformats.org/drawingml/2006/spreadsheetDrawing">
      <xdr:col>85</xdr:col>
      <xdr:colOff>127000</xdr:colOff>
      <xdr:row>98</xdr:row>
      <xdr:rowOff>6350</xdr:rowOff>
    </xdr:to>
    <xdr:cxnSp macro="">
      <xdr:nvCxnSpPr>
        <xdr:cNvPr id="697" name="直線コネクタ 696"/>
        <xdr:cNvCxnSpPr/>
      </xdr:nvCxnSpPr>
      <xdr:spPr>
        <a:xfrm flipV="1">
          <a:off x="15481300" y="167995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107315</xdr:rowOff>
    </xdr:from>
    <xdr:ext cx="534670" cy="259080"/>
    <xdr:sp macro="" textlink="">
      <xdr:nvSpPr>
        <xdr:cNvPr id="698" name="公債費平均値テキスト"/>
        <xdr:cNvSpPr txBox="1"/>
      </xdr:nvSpPr>
      <xdr:spPr>
        <a:xfrm>
          <a:off x="16370300" y="16566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177800</xdr:colOff>
      <xdr:row>98</xdr:row>
      <xdr:rowOff>14605</xdr:rowOff>
    </xdr:to>
    <xdr:sp macro="" textlink="">
      <xdr:nvSpPr>
        <xdr:cNvPr id="699" name="フローチャート: 判断 698"/>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6350</xdr:rowOff>
    </xdr:from>
    <xdr:to xmlns:xdr="http://schemas.openxmlformats.org/drawingml/2006/spreadsheetDrawing">
      <xdr:col>81</xdr:col>
      <xdr:colOff>50800</xdr:colOff>
      <xdr:row>98</xdr:row>
      <xdr:rowOff>10795</xdr:rowOff>
    </xdr:to>
    <xdr:cxnSp macro="">
      <xdr:nvCxnSpPr>
        <xdr:cNvPr id="700" name="直線コネクタ 699"/>
        <xdr:cNvCxnSpPr/>
      </xdr:nvCxnSpPr>
      <xdr:spPr>
        <a:xfrm flipV="1">
          <a:off x="14592300" y="16808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30480</xdr:rowOff>
    </xdr:from>
    <xdr:ext cx="523875" cy="250190"/>
    <xdr:sp macro="" textlink="">
      <xdr:nvSpPr>
        <xdr:cNvPr id="702" name="テキスト ボックス 701"/>
        <xdr:cNvSpPr txBox="1"/>
      </xdr:nvSpPr>
      <xdr:spPr>
        <a:xfrm>
          <a:off x="15213965" y="1648968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10795</xdr:rowOff>
    </xdr:from>
    <xdr:to xmlns:xdr="http://schemas.openxmlformats.org/drawingml/2006/spreadsheetDrawing">
      <xdr:col>76</xdr:col>
      <xdr:colOff>114300</xdr:colOff>
      <xdr:row>98</xdr:row>
      <xdr:rowOff>14605</xdr:rowOff>
    </xdr:to>
    <xdr:cxnSp macro="">
      <xdr:nvCxnSpPr>
        <xdr:cNvPr id="703" name="直線コネクタ 702"/>
        <xdr:cNvCxnSpPr/>
      </xdr:nvCxnSpPr>
      <xdr:spPr>
        <a:xfrm flipV="1">
          <a:off x="13703300" y="168128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4541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29845</xdr:rowOff>
    </xdr:from>
    <xdr:ext cx="523875" cy="250825"/>
    <xdr:sp macro="" textlink="">
      <xdr:nvSpPr>
        <xdr:cNvPr id="705" name="テキスト ボックス 704"/>
        <xdr:cNvSpPr txBox="1"/>
      </xdr:nvSpPr>
      <xdr:spPr>
        <a:xfrm>
          <a:off x="14324965" y="164890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13335</xdr:rowOff>
    </xdr:from>
    <xdr:to xmlns:xdr="http://schemas.openxmlformats.org/drawingml/2006/spreadsheetDrawing">
      <xdr:col>71</xdr:col>
      <xdr:colOff>177800</xdr:colOff>
      <xdr:row>98</xdr:row>
      <xdr:rowOff>14605</xdr:rowOff>
    </xdr:to>
    <xdr:cxnSp macro="">
      <xdr:nvCxnSpPr>
        <xdr:cNvPr id="706" name="直線コネクタ 705"/>
        <xdr:cNvCxnSpPr/>
      </xdr:nvCxnSpPr>
      <xdr:spPr>
        <a:xfrm>
          <a:off x="12814300" y="16815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35560</xdr:rowOff>
    </xdr:from>
    <xdr:ext cx="523875" cy="259080"/>
    <xdr:sp macro="" textlink="">
      <xdr:nvSpPr>
        <xdr:cNvPr id="708" name="テキスト ボックス 707"/>
        <xdr:cNvSpPr txBox="1"/>
      </xdr:nvSpPr>
      <xdr:spPr>
        <a:xfrm>
          <a:off x="13435965" y="16494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09" name="フローチャート: 判断 708"/>
        <xdr:cNvSpPr/>
      </xdr:nvSpPr>
      <xdr:spPr>
        <a:xfrm>
          <a:off x="12763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45720</xdr:rowOff>
    </xdr:from>
    <xdr:ext cx="523875" cy="259080"/>
    <xdr:sp macro="" textlink="">
      <xdr:nvSpPr>
        <xdr:cNvPr id="710" name="テキスト ボックス 709"/>
        <xdr:cNvSpPr txBox="1"/>
      </xdr:nvSpPr>
      <xdr:spPr>
        <a:xfrm>
          <a:off x="12546965" y="165049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118110</xdr:rowOff>
    </xdr:from>
    <xdr:to xmlns:xdr="http://schemas.openxmlformats.org/drawingml/2006/spreadsheetDrawing">
      <xdr:col>85</xdr:col>
      <xdr:colOff>177800</xdr:colOff>
      <xdr:row>98</xdr:row>
      <xdr:rowOff>48260</xdr:rowOff>
    </xdr:to>
    <xdr:sp macro="" textlink="">
      <xdr:nvSpPr>
        <xdr:cNvPr id="716" name="楕円 715"/>
        <xdr:cNvSpPr/>
      </xdr:nvSpPr>
      <xdr:spPr>
        <a:xfrm>
          <a:off x="162687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63500</xdr:rowOff>
    </xdr:from>
    <xdr:ext cx="534670" cy="251460"/>
    <xdr:sp macro="" textlink="">
      <xdr:nvSpPr>
        <xdr:cNvPr id="717" name="公債費該当値テキスト"/>
        <xdr:cNvSpPr txBox="1"/>
      </xdr:nvSpPr>
      <xdr:spPr>
        <a:xfrm>
          <a:off x="16370300" y="16694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127000</xdr:rowOff>
    </xdr:from>
    <xdr:to xmlns:xdr="http://schemas.openxmlformats.org/drawingml/2006/spreadsheetDrawing">
      <xdr:col>81</xdr:col>
      <xdr:colOff>101600</xdr:colOff>
      <xdr:row>98</xdr:row>
      <xdr:rowOff>57150</xdr:rowOff>
    </xdr:to>
    <xdr:sp macro="" textlink="">
      <xdr:nvSpPr>
        <xdr:cNvPr id="718" name="楕円 717"/>
        <xdr:cNvSpPr/>
      </xdr:nvSpPr>
      <xdr:spPr>
        <a:xfrm>
          <a:off x="15430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48260</xdr:rowOff>
    </xdr:from>
    <xdr:ext cx="523875" cy="259080"/>
    <xdr:sp macro="" textlink="">
      <xdr:nvSpPr>
        <xdr:cNvPr id="719" name="テキスト ボックス 718"/>
        <xdr:cNvSpPr txBox="1"/>
      </xdr:nvSpPr>
      <xdr:spPr>
        <a:xfrm>
          <a:off x="15213965" y="168503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132080</xdr:rowOff>
    </xdr:from>
    <xdr:to xmlns:xdr="http://schemas.openxmlformats.org/drawingml/2006/spreadsheetDrawing">
      <xdr:col>76</xdr:col>
      <xdr:colOff>165100</xdr:colOff>
      <xdr:row>98</xdr:row>
      <xdr:rowOff>61595</xdr:rowOff>
    </xdr:to>
    <xdr:sp macro="" textlink="">
      <xdr:nvSpPr>
        <xdr:cNvPr id="720" name="楕円 719"/>
        <xdr:cNvSpPr/>
      </xdr:nvSpPr>
      <xdr:spPr>
        <a:xfrm>
          <a:off x="14541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52705</xdr:rowOff>
    </xdr:from>
    <xdr:ext cx="523875" cy="250825"/>
    <xdr:sp macro="" textlink="">
      <xdr:nvSpPr>
        <xdr:cNvPr id="721" name="テキスト ボックス 720"/>
        <xdr:cNvSpPr txBox="1"/>
      </xdr:nvSpPr>
      <xdr:spPr>
        <a:xfrm>
          <a:off x="14324965" y="1685480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135255</xdr:rowOff>
    </xdr:from>
    <xdr:to xmlns:xdr="http://schemas.openxmlformats.org/drawingml/2006/spreadsheetDrawing">
      <xdr:col>72</xdr:col>
      <xdr:colOff>38100</xdr:colOff>
      <xdr:row>98</xdr:row>
      <xdr:rowOff>65405</xdr:rowOff>
    </xdr:to>
    <xdr:sp macro="" textlink="">
      <xdr:nvSpPr>
        <xdr:cNvPr id="722" name="楕円 721"/>
        <xdr:cNvSpPr/>
      </xdr:nvSpPr>
      <xdr:spPr>
        <a:xfrm>
          <a:off x="13652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56515</xdr:rowOff>
    </xdr:from>
    <xdr:ext cx="523875" cy="258445"/>
    <xdr:sp macro="" textlink="">
      <xdr:nvSpPr>
        <xdr:cNvPr id="723" name="テキスト ボックス 722"/>
        <xdr:cNvSpPr txBox="1"/>
      </xdr:nvSpPr>
      <xdr:spPr>
        <a:xfrm>
          <a:off x="13435965" y="1685861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133985</xdr:rowOff>
    </xdr:from>
    <xdr:to xmlns:xdr="http://schemas.openxmlformats.org/drawingml/2006/spreadsheetDrawing">
      <xdr:col>67</xdr:col>
      <xdr:colOff>101600</xdr:colOff>
      <xdr:row>98</xdr:row>
      <xdr:rowOff>64135</xdr:rowOff>
    </xdr:to>
    <xdr:sp macro="" textlink="">
      <xdr:nvSpPr>
        <xdr:cNvPr id="724" name="楕円 723"/>
        <xdr:cNvSpPr/>
      </xdr:nvSpPr>
      <xdr:spPr>
        <a:xfrm>
          <a:off x="12763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55245</xdr:rowOff>
    </xdr:from>
    <xdr:ext cx="523875" cy="248285"/>
    <xdr:sp macro="" textlink="">
      <xdr:nvSpPr>
        <xdr:cNvPr id="725" name="テキスト ボックス 724"/>
        <xdr:cNvSpPr txBox="1"/>
      </xdr:nvSpPr>
      <xdr:spPr>
        <a:xfrm>
          <a:off x="12546965" y="1685734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090" cy="217170"/>
    <xdr:sp macro="" textlink="">
      <xdr:nvSpPr>
        <xdr:cNvPr id="734" name="テキスト ボックス 733"/>
        <xdr:cNvSpPr txBox="1"/>
      </xdr:nvSpPr>
      <xdr:spPr>
        <a:xfrm>
          <a:off x="18249900" y="4635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38125" cy="259080"/>
    <xdr:sp macro="" textlink="">
      <xdr:nvSpPr>
        <xdr:cNvPr id="737" name="テキスト ボックス 736"/>
        <xdr:cNvSpPr txBox="1"/>
      </xdr:nvSpPr>
      <xdr:spPr>
        <a:xfrm>
          <a:off x="18039080" y="66433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56565" cy="250825"/>
    <xdr:sp macro="" textlink="">
      <xdr:nvSpPr>
        <xdr:cNvPr id="739" name="テキスト ボックス 738"/>
        <xdr:cNvSpPr txBox="1"/>
      </xdr:nvSpPr>
      <xdr:spPr>
        <a:xfrm>
          <a:off x="17820640" y="631634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56565" cy="259080"/>
    <xdr:sp macro="" textlink="">
      <xdr:nvSpPr>
        <xdr:cNvPr id="741" name="テキスト ボックス 740"/>
        <xdr:cNvSpPr txBox="1"/>
      </xdr:nvSpPr>
      <xdr:spPr>
        <a:xfrm>
          <a:off x="17820640" y="598995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56565" cy="251460"/>
    <xdr:sp macro="" textlink="">
      <xdr:nvSpPr>
        <xdr:cNvPr id="743" name="テキスト ボックス 742"/>
        <xdr:cNvSpPr txBox="1"/>
      </xdr:nvSpPr>
      <xdr:spPr>
        <a:xfrm>
          <a:off x="17820640" y="566420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6565" cy="258445"/>
    <xdr:sp macro="" textlink="">
      <xdr:nvSpPr>
        <xdr:cNvPr id="745" name="テキスト ボックス 744"/>
        <xdr:cNvSpPr txBox="1"/>
      </xdr:nvSpPr>
      <xdr:spPr>
        <a:xfrm>
          <a:off x="17820640" y="533717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49" name="テキスト ボックス 748"/>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19050</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133350</xdr:rowOff>
    </xdr:from>
    <xdr:ext cx="249555" cy="250190"/>
    <xdr:sp macro="" textlink="">
      <xdr:nvSpPr>
        <xdr:cNvPr id="752" name="諸支出金最小値テキスト"/>
        <xdr:cNvSpPr txBox="1"/>
      </xdr:nvSpPr>
      <xdr:spPr>
        <a:xfrm>
          <a:off x="22212300" y="681990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137795</xdr:rowOff>
    </xdr:from>
    <xdr:ext cx="469900" cy="259080"/>
    <xdr:sp macro="" textlink="">
      <xdr:nvSpPr>
        <xdr:cNvPr id="754" name="諸支出金最大値テキスト"/>
        <xdr:cNvSpPr txBox="1"/>
      </xdr:nvSpPr>
      <xdr:spPr>
        <a:xfrm>
          <a:off x="22212300" y="49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19050</xdr:rowOff>
    </xdr:from>
    <xdr:to xmlns:xdr="http://schemas.openxmlformats.org/drawingml/2006/spreadsheetDrawing">
      <xdr:col>116</xdr:col>
      <xdr:colOff>152400</xdr:colOff>
      <xdr:row>30</xdr:row>
      <xdr:rowOff>19050</xdr:rowOff>
    </xdr:to>
    <xdr:cxnSp macro="">
      <xdr:nvCxnSpPr>
        <xdr:cNvPr id="755" name="直線コネクタ 754"/>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115570</xdr:rowOff>
    </xdr:from>
    <xdr:to xmlns:xdr="http://schemas.openxmlformats.org/drawingml/2006/spreadsheetDrawing">
      <xdr:col>116</xdr:col>
      <xdr:colOff>63500</xdr:colOff>
      <xdr:row>38</xdr:row>
      <xdr:rowOff>57150</xdr:rowOff>
    </xdr:to>
    <xdr:cxnSp macro="">
      <xdr:nvCxnSpPr>
        <xdr:cNvPr id="756" name="直線コネクタ 755"/>
        <xdr:cNvCxnSpPr/>
      </xdr:nvCxnSpPr>
      <xdr:spPr>
        <a:xfrm flipV="1">
          <a:off x="21323300" y="6287770"/>
          <a:ext cx="8382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xdr:rowOff>
    </xdr:from>
    <xdr:ext cx="378460" cy="251460"/>
    <xdr:sp macro="" textlink="">
      <xdr:nvSpPr>
        <xdr:cNvPr id="757" name="諸支出金平均値テキスト"/>
        <xdr:cNvSpPr txBox="1"/>
      </xdr:nvSpPr>
      <xdr:spPr>
        <a:xfrm>
          <a:off x="22212300" y="669290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27940</xdr:rowOff>
    </xdr:from>
    <xdr:to xmlns:xdr="http://schemas.openxmlformats.org/drawingml/2006/spreadsheetDrawing">
      <xdr:col>116</xdr:col>
      <xdr:colOff>114300</xdr:colOff>
      <xdr:row>39</xdr:row>
      <xdr:rowOff>129540</xdr:rowOff>
    </xdr:to>
    <xdr:sp macro="" textlink="">
      <xdr:nvSpPr>
        <xdr:cNvPr id="758" name="フローチャート: 判断 757"/>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57150</xdr:rowOff>
    </xdr:from>
    <xdr:to xmlns:xdr="http://schemas.openxmlformats.org/drawingml/2006/spreadsheetDrawing">
      <xdr:col>111</xdr:col>
      <xdr:colOff>177800</xdr:colOff>
      <xdr:row>39</xdr:row>
      <xdr:rowOff>31750</xdr:rowOff>
    </xdr:to>
    <xdr:cxnSp macro="">
      <xdr:nvCxnSpPr>
        <xdr:cNvPr id="759" name="直線コネクタ 758"/>
        <xdr:cNvCxnSpPr/>
      </xdr:nvCxnSpPr>
      <xdr:spPr>
        <a:xfrm flipV="1">
          <a:off x="20434300" y="657225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19050</xdr:rowOff>
    </xdr:from>
    <xdr:to xmlns:xdr="http://schemas.openxmlformats.org/drawingml/2006/spreadsheetDrawing">
      <xdr:col>112</xdr:col>
      <xdr:colOff>38100</xdr:colOff>
      <xdr:row>39</xdr:row>
      <xdr:rowOff>120650</xdr:rowOff>
    </xdr:to>
    <xdr:sp macro="" textlink="">
      <xdr:nvSpPr>
        <xdr:cNvPr id="760" name="フローチャート: 判断 759"/>
        <xdr:cNvSpPr/>
      </xdr:nvSpPr>
      <xdr:spPr>
        <a:xfrm>
          <a:off x="2127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111760</xdr:rowOff>
    </xdr:from>
    <xdr:ext cx="378460" cy="248920"/>
    <xdr:sp macro="" textlink="">
      <xdr:nvSpPr>
        <xdr:cNvPr id="761" name="テキスト ボックス 760"/>
        <xdr:cNvSpPr txBox="1"/>
      </xdr:nvSpPr>
      <xdr:spPr>
        <a:xfrm>
          <a:off x="21134070" y="679831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130810</xdr:rowOff>
    </xdr:from>
    <xdr:to xmlns:xdr="http://schemas.openxmlformats.org/drawingml/2006/spreadsheetDrawing">
      <xdr:col>107</xdr:col>
      <xdr:colOff>50800</xdr:colOff>
      <xdr:row>39</xdr:row>
      <xdr:rowOff>31750</xdr:rowOff>
    </xdr:to>
    <xdr:cxnSp macro="">
      <xdr:nvCxnSpPr>
        <xdr:cNvPr id="762" name="直線コネクタ 761"/>
        <xdr:cNvCxnSpPr/>
      </xdr:nvCxnSpPr>
      <xdr:spPr>
        <a:xfrm>
          <a:off x="19545300" y="664591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25400</xdr:rowOff>
    </xdr:from>
    <xdr:to xmlns:xdr="http://schemas.openxmlformats.org/drawingml/2006/spreadsheetDrawing">
      <xdr:col>107</xdr:col>
      <xdr:colOff>101600</xdr:colOff>
      <xdr:row>39</xdr:row>
      <xdr:rowOff>127000</xdr:rowOff>
    </xdr:to>
    <xdr:sp macro="" textlink="">
      <xdr:nvSpPr>
        <xdr:cNvPr id="763" name="フローチャート: 判断 762"/>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118110</xdr:rowOff>
    </xdr:from>
    <xdr:ext cx="378460" cy="259080"/>
    <xdr:sp macro="" textlink="">
      <xdr:nvSpPr>
        <xdr:cNvPr id="764" name="テキスト ボックス 763"/>
        <xdr:cNvSpPr txBox="1"/>
      </xdr:nvSpPr>
      <xdr:spPr>
        <a:xfrm>
          <a:off x="20245070" y="6804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130810</xdr:rowOff>
    </xdr:from>
    <xdr:to xmlns:xdr="http://schemas.openxmlformats.org/drawingml/2006/spreadsheetDrawing">
      <xdr:col>102</xdr:col>
      <xdr:colOff>114300</xdr:colOff>
      <xdr:row>38</xdr:row>
      <xdr:rowOff>157480</xdr:rowOff>
    </xdr:to>
    <xdr:cxnSp macro="">
      <xdr:nvCxnSpPr>
        <xdr:cNvPr id="765" name="直線コネクタ 764"/>
        <xdr:cNvCxnSpPr/>
      </xdr:nvCxnSpPr>
      <xdr:spPr>
        <a:xfrm flipV="1">
          <a:off x="18656300" y="66459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38100</xdr:rowOff>
    </xdr:from>
    <xdr:to xmlns:xdr="http://schemas.openxmlformats.org/drawingml/2006/spreadsheetDrawing">
      <xdr:col>102</xdr:col>
      <xdr:colOff>165100</xdr:colOff>
      <xdr:row>39</xdr:row>
      <xdr:rowOff>139700</xdr:rowOff>
    </xdr:to>
    <xdr:sp macro="" textlink="">
      <xdr:nvSpPr>
        <xdr:cNvPr id="766" name="フローチャート: 判断 765"/>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130810</xdr:rowOff>
    </xdr:from>
    <xdr:ext cx="313690" cy="259080"/>
    <xdr:sp macro="" textlink="">
      <xdr:nvSpPr>
        <xdr:cNvPr id="767" name="テキスト ボックス 766"/>
        <xdr:cNvSpPr txBox="1"/>
      </xdr:nvSpPr>
      <xdr:spPr>
        <a:xfrm>
          <a:off x="19388455" y="68173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26035</xdr:rowOff>
    </xdr:from>
    <xdr:to xmlns:xdr="http://schemas.openxmlformats.org/drawingml/2006/spreadsheetDrawing">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118745</xdr:rowOff>
    </xdr:from>
    <xdr:ext cx="378460" cy="259080"/>
    <xdr:sp macro="" textlink="">
      <xdr:nvSpPr>
        <xdr:cNvPr id="769" name="テキスト ボックス 768"/>
        <xdr:cNvSpPr txBox="1"/>
      </xdr:nvSpPr>
      <xdr:spPr>
        <a:xfrm>
          <a:off x="18467070" y="6805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64770</xdr:rowOff>
    </xdr:from>
    <xdr:to xmlns:xdr="http://schemas.openxmlformats.org/drawingml/2006/spreadsheetDrawing">
      <xdr:col>116</xdr:col>
      <xdr:colOff>114300</xdr:colOff>
      <xdr:row>36</xdr:row>
      <xdr:rowOff>166370</xdr:rowOff>
    </xdr:to>
    <xdr:sp macro="" textlink="">
      <xdr:nvSpPr>
        <xdr:cNvPr id="775" name="楕円 774"/>
        <xdr:cNvSpPr/>
      </xdr:nvSpPr>
      <xdr:spPr>
        <a:xfrm>
          <a:off x="221107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87630</xdr:rowOff>
    </xdr:from>
    <xdr:ext cx="469900" cy="250190"/>
    <xdr:sp macro="" textlink="">
      <xdr:nvSpPr>
        <xdr:cNvPr id="776" name="諸支出金該当値テキスト"/>
        <xdr:cNvSpPr txBox="1"/>
      </xdr:nvSpPr>
      <xdr:spPr>
        <a:xfrm>
          <a:off x="22212300" y="60883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6350</xdr:rowOff>
    </xdr:from>
    <xdr:to xmlns:xdr="http://schemas.openxmlformats.org/drawingml/2006/spreadsheetDrawing">
      <xdr:col>112</xdr:col>
      <xdr:colOff>38100</xdr:colOff>
      <xdr:row>38</xdr:row>
      <xdr:rowOff>107950</xdr:rowOff>
    </xdr:to>
    <xdr:sp macro="" textlink="">
      <xdr:nvSpPr>
        <xdr:cNvPr id="777" name="楕円 776"/>
        <xdr:cNvSpPr/>
      </xdr:nvSpPr>
      <xdr:spPr>
        <a:xfrm>
          <a:off x="2127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124460</xdr:rowOff>
    </xdr:from>
    <xdr:ext cx="459105" cy="259080"/>
    <xdr:sp macro="" textlink="">
      <xdr:nvSpPr>
        <xdr:cNvPr id="778" name="テキスト ボックス 777"/>
        <xdr:cNvSpPr txBox="1"/>
      </xdr:nvSpPr>
      <xdr:spPr>
        <a:xfrm>
          <a:off x="21088350" y="62966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152400</xdr:rowOff>
    </xdr:from>
    <xdr:to xmlns:xdr="http://schemas.openxmlformats.org/drawingml/2006/spreadsheetDrawing">
      <xdr:col>107</xdr:col>
      <xdr:colOff>101600</xdr:colOff>
      <xdr:row>39</xdr:row>
      <xdr:rowOff>82550</xdr:rowOff>
    </xdr:to>
    <xdr:sp macro="" textlink="">
      <xdr:nvSpPr>
        <xdr:cNvPr id="779" name="楕円 778"/>
        <xdr:cNvSpPr/>
      </xdr:nvSpPr>
      <xdr:spPr>
        <a:xfrm>
          <a:off x="20383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99060</xdr:rowOff>
    </xdr:from>
    <xdr:ext cx="378460" cy="250190"/>
    <xdr:sp macro="" textlink="">
      <xdr:nvSpPr>
        <xdr:cNvPr id="780" name="テキスト ボックス 779"/>
        <xdr:cNvSpPr txBox="1"/>
      </xdr:nvSpPr>
      <xdr:spPr>
        <a:xfrm>
          <a:off x="20245070" y="64427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80010</xdr:rowOff>
    </xdr:from>
    <xdr:to xmlns:xdr="http://schemas.openxmlformats.org/drawingml/2006/spreadsheetDrawing">
      <xdr:col>102</xdr:col>
      <xdr:colOff>165100</xdr:colOff>
      <xdr:row>39</xdr:row>
      <xdr:rowOff>10160</xdr:rowOff>
    </xdr:to>
    <xdr:sp macro="" textlink="">
      <xdr:nvSpPr>
        <xdr:cNvPr id="781" name="楕円 780"/>
        <xdr:cNvSpPr/>
      </xdr:nvSpPr>
      <xdr:spPr>
        <a:xfrm>
          <a:off x="19494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26670</xdr:rowOff>
    </xdr:from>
    <xdr:ext cx="378460" cy="259080"/>
    <xdr:sp macro="" textlink="">
      <xdr:nvSpPr>
        <xdr:cNvPr id="782" name="テキスト ボックス 781"/>
        <xdr:cNvSpPr txBox="1"/>
      </xdr:nvSpPr>
      <xdr:spPr>
        <a:xfrm>
          <a:off x="19356070" y="6370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106680</xdr:rowOff>
    </xdr:from>
    <xdr:to xmlns:xdr="http://schemas.openxmlformats.org/drawingml/2006/spreadsheetDrawing">
      <xdr:col>98</xdr:col>
      <xdr:colOff>38100</xdr:colOff>
      <xdr:row>39</xdr:row>
      <xdr:rowOff>36830</xdr:rowOff>
    </xdr:to>
    <xdr:sp macro="" textlink="">
      <xdr:nvSpPr>
        <xdr:cNvPr id="783" name="楕円 782"/>
        <xdr:cNvSpPr/>
      </xdr:nvSpPr>
      <xdr:spPr>
        <a:xfrm>
          <a:off x="18605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53340</xdr:rowOff>
    </xdr:from>
    <xdr:ext cx="378460" cy="250190"/>
    <xdr:sp macro="" textlink="">
      <xdr:nvSpPr>
        <xdr:cNvPr id="784" name="テキスト ボックス 783"/>
        <xdr:cNvSpPr txBox="1"/>
      </xdr:nvSpPr>
      <xdr:spPr>
        <a:xfrm>
          <a:off x="18467070" y="63969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090" cy="217170"/>
    <xdr:sp macro="" textlink="">
      <xdr:nvSpPr>
        <xdr:cNvPr id="793" name="テキスト ボックス 792"/>
        <xdr:cNvSpPr txBox="1"/>
      </xdr:nvSpPr>
      <xdr:spPr>
        <a:xfrm>
          <a:off x="18249900" y="8064500"/>
          <a:ext cx="33909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5" name="直線コネクタ 79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8125" cy="259080"/>
    <xdr:sp macro="" textlink="">
      <xdr:nvSpPr>
        <xdr:cNvPr id="796" name="テキスト ボックス 795"/>
        <xdr:cNvSpPr txBox="1"/>
      </xdr:nvSpPr>
      <xdr:spPr>
        <a:xfrm>
          <a:off x="18039080" y="1001776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7" name="直線コネクタ 79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56565" cy="259080"/>
    <xdr:sp macro="" textlink="">
      <xdr:nvSpPr>
        <xdr:cNvPr id="798" name="テキスト ボックス 797"/>
        <xdr:cNvSpPr txBox="1"/>
      </xdr:nvSpPr>
      <xdr:spPr>
        <a:xfrm>
          <a:off x="17820640" y="9636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9" name="直線コネクタ 79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56565" cy="248920"/>
    <xdr:sp macro="" textlink="">
      <xdr:nvSpPr>
        <xdr:cNvPr id="800" name="テキスト ボックス 799"/>
        <xdr:cNvSpPr txBox="1"/>
      </xdr:nvSpPr>
      <xdr:spPr>
        <a:xfrm>
          <a:off x="17820640" y="9255760"/>
          <a:ext cx="456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801" name="直線コネクタ 80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56565" cy="259080"/>
    <xdr:sp macro="" textlink="">
      <xdr:nvSpPr>
        <xdr:cNvPr id="802" name="テキスト ボックス 801"/>
        <xdr:cNvSpPr txBox="1"/>
      </xdr:nvSpPr>
      <xdr:spPr>
        <a:xfrm>
          <a:off x="17820640" y="8874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3" name="直線コネクタ 80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92710</xdr:rowOff>
    </xdr:from>
    <xdr:ext cx="456565" cy="259080"/>
    <xdr:sp macro="" textlink="">
      <xdr:nvSpPr>
        <xdr:cNvPr id="804" name="テキスト ボックス 803"/>
        <xdr:cNvSpPr txBox="1"/>
      </xdr:nvSpPr>
      <xdr:spPr>
        <a:xfrm>
          <a:off x="17820640" y="84937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5" name="直線コネクタ 80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806" name="テキスト ボックス 805"/>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34290</xdr:rowOff>
    </xdr:from>
    <xdr:to xmlns:xdr="http://schemas.openxmlformats.org/drawingml/2006/spreadsheetDrawing">
      <xdr:col>116</xdr:col>
      <xdr:colOff>62865</xdr:colOff>
      <xdr:row>59</xdr:row>
      <xdr:rowOff>44450</xdr:rowOff>
    </xdr:to>
    <xdr:cxnSp macro="">
      <xdr:nvCxnSpPr>
        <xdr:cNvPr id="808" name="直線コネクタ 807"/>
        <xdr:cNvCxnSpPr/>
      </xdr:nvCxnSpPr>
      <xdr:spPr>
        <a:xfrm flipV="1">
          <a:off x="22159595" y="8606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91440</xdr:rowOff>
    </xdr:from>
    <xdr:ext cx="249555" cy="259080"/>
    <xdr:sp macro="" textlink="">
      <xdr:nvSpPr>
        <xdr:cNvPr id="809" name="前年度繰上充用金最小値テキスト"/>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10" name="直線コネクタ 80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152400</xdr:rowOff>
    </xdr:from>
    <xdr:ext cx="469900" cy="259080"/>
    <xdr:sp macro="" textlink="">
      <xdr:nvSpPr>
        <xdr:cNvPr id="811" name="前年度繰上充用金最大値テキスト"/>
        <xdr:cNvSpPr txBox="1"/>
      </xdr:nvSpPr>
      <xdr:spPr>
        <a:xfrm>
          <a:off x="22212300" y="838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34290</xdr:rowOff>
    </xdr:from>
    <xdr:to xmlns:xdr="http://schemas.openxmlformats.org/drawingml/2006/spreadsheetDrawing">
      <xdr:col>116</xdr:col>
      <xdr:colOff>152400</xdr:colOff>
      <xdr:row>50</xdr:row>
      <xdr:rowOff>34290</xdr:rowOff>
    </xdr:to>
    <xdr:cxnSp macro="">
      <xdr:nvCxnSpPr>
        <xdr:cNvPr id="812" name="直線コネクタ 811"/>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13" name="直線コネクタ 81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8890</xdr:rowOff>
    </xdr:from>
    <xdr:ext cx="313690" cy="248920"/>
    <xdr:sp macro="" textlink="">
      <xdr:nvSpPr>
        <xdr:cNvPr id="814" name="前年度繰上充用金平均値テキスト"/>
        <xdr:cNvSpPr txBox="1"/>
      </xdr:nvSpPr>
      <xdr:spPr>
        <a:xfrm>
          <a:off x="22212300" y="9952990"/>
          <a:ext cx="3136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157480</xdr:rowOff>
    </xdr:from>
    <xdr:to xmlns:xdr="http://schemas.openxmlformats.org/drawingml/2006/spreadsheetDrawing">
      <xdr:col>116</xdr:col>
      <xdr:colOff>114300</xdr:colOff>
      <xdr:row>59</xdr:row>
      <xdr:rowOff>87630</xdr:rowOff>
    </xdr:to>
    <xdr:sp macro="" textlink="">
      <xdr:nvSpPr>
        <xdr:cNvPr id="815" name="フローチャート: 判断 814"/>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6" name="直線コネクタ 81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7" name="フローチャート: 判断 816"/>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18" name="テキスト ボックス 817"/>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9" name="直線コネクタ 81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156210</xdr:rowOff>
    </xdr:from>
    <xdr:to xmlns:xdr="http://schemas.openxmlformats.org/drawingml/2006/spreadsheetDrawing">
      <xdr:col>107</xdr:col>
      <xdr:colOff>101600</xdr:colOff>
      <xdr:row>59</xdr:row>
      <xdr:rowOff>86360</xdr:rowOff>
    </xdr:to>
    <xdr:sp macro="" textlink="">
      <xdr:nvSpPr>
        <xdr:cNvPr id="820" name="フローチャート: 判断 819"/>
        <xdr:cNvSpPr/>
      </xdr:nvSpPr>
      <xdr:spPr>
        <a:xfrm>
          <a:off x="2038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102870</xdr:rowOff>
    </xdr:from>
    <xdr:ext cx="313690" cy="259080"/>
    <xdr:sp macro="" textlink="">
      <xdr:nvSpPr>
        <xdr:cNvPr id="821" name="テキスト ボックス 820"/>
        <xdr:cNvSpPr txBox="1"/>
      </xdr:nvSpPr>
      <xdr:spPr>
        <a:xfrm>
          <a:off x="20277455" y="987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22" name="直線コネクタ 82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155575</xdr:rowOff>
    </xdr:from>
    <xdr:to xmlns:xdr="http://schemas.openxmlformats.org/drawingml/2006/spreadsheetDrawing">
      <xdr:col>102</xdr:col>
      <xdr:colOff>165100</xdr:colOff>
      <xdr:row>59</xdr:row>
      <xdr:rowOff>86360</xdr:rowOff>
    </xdr:to>
    <xdr:sp macro="" textlink="">
      <xdr:nvSpPr>
        <xdr:cNvPr id="823" name="フローチャート: 判断 822"/>
        <xdr:cNvSpPr/>
      </xdr:nvSpPr>
      <xdr:spPr>
        <a:xfrm>
          <a:off x="19494500" y="10099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102235</xdr:rowOff>
    </xdr:from>
    <xdr:ext cx="313690" cy="258445"/>
    <xdr:sp macro="" textlink="">
      <xdr:nvSpPr>
        <xdr:cNvPr id="824" name="テキスト ボックス 823"/>
        <xdr:cNvSpPr txBox="1"/>
      </xdr:nvSpPr>
      <xdr:spPr>
        <a:xfrm>
          <a:off x="19388455" y="9874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154940</xdr:rowOff>
    </xdr:from>
    <xdr:to xmlns:xdr="http://schemas.openxmlformats.org/drawingml/2006/spreadsheetDrawing">
      <xdr:col>98</xdr:col>
      <xdr:colOff>38100</xdr:colOff>
      <xdr:row>59</xdr:row>
      <xdr:rowOff>85090</xdr:rowOff>
    </xdr:to>
    <xdr:sp macro="" textlink="">
      <xdr:nvSpPr>
        <xdr:cNvPr id="825" name="フローチャート: 判断 824"/>
        <xdr:cNvSpPr/>
      </xdr:nvSpPr>
      <xdr:spPr>
        <a:xfrm>
          <a:off x="18605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101600</xdr:rowOff>
    </xdr:from>
    <xdr:ext cx="313690" cy="259080"/>
    <xdr:sp macro="" textlink="">
      <xdr:nvSpPr>
        <xdr:cNvPr id="826" name="テキスト ボックス 825"/>
        <xdr:cNvSpPr txBox="1"/>
      </xdr:nvSpPr>
      <xdr:spPr>
        <a:xfrm>
          <a:off x="18499455" y="987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7" name="テキスト ボックス 82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8" name="テキスト ボックス 82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9" name="テキスト ボックス 82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0" name="テキスト ボックス 82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1" name="テキスト ボックス 83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135890</xdr:rowOff>
    </xdr:from>
    <xdr:ext cx="249555" cy="259080"/>
    <xdr:sp macro="" textlink="">
      <xdr:nvSpPr>
        <xdr:cNvPr id="833" name="前年度繰上充用金該当値テキスト"/>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38760" cy="251460"/>
    <xdr:sp macro="" textlink="">
      <xdr:nvSpPr>
        <xdr:cNvPr id="835" name="テキスト ボックス 834"/>
        <xdr:cNvSpPr txBox="1"/>
      </xdr:nvSpPr>
      <xdr:spPr>
        <a:xfrm>
          <a:off x="21198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38760" cy="251460"/>
    <xdr:sp macro="" textlink="">
      <xdr:nvSpPr>
        <xdr:cNvPr id="837" name="テキスト ボックス 836"/>
        <xdr:cNvSpPr txBox="1"/>
      </xdr:nvSpPr>
      <xdr:spPr>
        <a:xfrm>
          <a:off x="20309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38760" cy="251460"/>
    <xdr:sp macro="" textlink="">
      <xdr:nvSpPr>
        <xdr:cNvPr id="839" name="テキスト ボックス 838"/>
        <xdr:cNvSpPr txBox="1"/>
      </xdr:nvSpPr>
      <xdr:spPr>
        <a:xfrm>
          <a:off x="19420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38760" cy="251460"/>
    <xdr:sp macro="" textlink="">
      <xdr:nvSpPr>
        <xdr:cNvPr id="841" name="テキスト ボックス 840"/>
        <xdr:cNvSpPr txBox="1"/>
      </xdr:nvSpPr>
      <xdr:spPr>
        <a:xfrm>
          <a:off x="18531840" y="10201910"/>
          <a:ext cx="238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総務費については住民一人当たりのコストが148,150円となっており、前年度</a:t>
          </a:r>
          <a:r>
            <a:rPr kumimoji="1" lang="ja-JP" altLang="en-US" sz="1100" strike="noStrike" baseline="0">
              <a:solidFill>
                <a:sysClr val="windowText" lastClr="000000"/>
              </a:solidFill>
              <a:latin typeface="ＭＳ Ｐゴシック"/>
              <a:ea typeface="ＭＳ Ｐゴシック"/>
            </a:rPr>
            <a:t>から</a:t>
          </a:r>
          <a:r>
            <a:rPr kumimoji="1" lang="ja-JP" altLang="en-US" sz="1100">
              <a:solidFill>
                <a:sysClr val="windowText" lastClr="000000"/>
              </a:solidFill>
              <a:latin typeface="ＭＳ Ｐゴシック"/>
              <a:ea typeface="ＭＳ Ｐゴシック"/>
            </a:rPr>
            <a:t>19,820円（11.8％）の減額となっている。主な要因としては減債基金積立金260,023千円の減、マイナンバーカード市民カード化構想事業委託料169,950千円の皆減があげられる。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農林水産業費については住民一人当たりのコストが26,756円となっており、前年度</a:t>
          </a:r>
          <a:r>
            <a:rPr kumimoji="1" lang="ja-JP" altLang="en-US" sz="1100" u="none" strike="noStrike" baseline="0">
              <a:solidFill>
                <a:sysClr val="windowText" lastClr="000000"/>
              </a:solidFill>
              <a:latin typeface="ＭＳ Ｐゴシック"/>
              <a:ea typeface="ＭＳ Ｐゴシック"/>
            </a:rPr>
            <a:t>から</a:t>
          </a:r>
          <a:r>
            <a:rPr kumimoji="1" lang="ja-JP" altLang="en-US" sz="1100">
              <a:solidFill>
                <a:sysClr val="windowText" lastClr="000000"/>
              </a:solidFill>
              <a:latin typeface="ＭＳ Ｐゴシック"/>
              <a:ea typeface="ＭＳ Ｐゴシック"/>
            </a:rPr>
            <a:t>2,051円（8.3％）の増額となっている。主な要因としては藻津漁港測量設計業務委託料24,990千円の皆増、農業水路等防災減災工事費20,075千円の皆増があげられる。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商工費については住民一人当たりのコストが6,115円となっており、前年度</a:t>
          </a:r>
          <a:r>
            <a:rPr kumimoji="1" lang="ja-JP" altLang="en-US" sz="1100" strike="noStrike" baseline="0">
              <a:solidFill>
                <a:sysClr val="windowText" lastClr="000000"/>
              </a:solidFill>
              <a:latin typeface="ＭＳ Ｐゴシック"/>
              <a:ea typeface="ＭＳ Ｐゴシック"/>
            </a:rPr>
            <a:t>から</a:t>
          </a:r>
          <a:r>
            <a:rPr kumimoji="1" lang="ja-JP" altLang="en-US" sz="1100">
              <a:solidFill>
                <a:sysClr val="windowText" lastClr="000000"/>
              </a:solidFill>
              <a:latin typeface="ＭＳ Ｐゴシック"/>
              <a:ea typeface="ＭＳ Ｐゴシック"/>
            </a:rPr>
            <a:t>1,884円（23.6％）の減額となっている。主な要因としては国民宿舎椰子空調改修工事費25,531千円の皆減、道の駅すくも建設工事費13,734千円の皆減があげられる。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土木費については住民一人当たりのコストが93,368円となっており、前年度</a:t>
          </a:r>
          <a:r>
            <a:rPr kumimoji="1" lang="ja-JP" altLang="en-US" sz="1100" strike="noStrike" baseline="0">
              <a:solidFill>
                <a:sysClr val="windowText" lastClr="000000"/>
              </a:solidFill>
              <a:latin typeface="ＭＳ Ｐゴシック"/>
              <a:ea typeface="ＭＳ Ｐゴシック"/>
            </a:rPr>
            <a:t>から</a:t>
          </a:r>
          <a:r>
            <a:rPr kumimoji="1" lang="ja-JP" altLang="en-US" sz="1100">
              <a:solidFill>
                <a:sysClr val="windowText" lastClr="000000"/>
              </a:solidFill>
              <a:latin typeface="ＭＳ Ｐゴシック"/>
              <a:ea typeface="ＭＳ Ｐゴシック"/>
            </a:rPr>
            <a:t>9,591円（9.3％）の減額となっている。主な要因としては錦地区内水対策事業工事費439,387千円の減、市営住宅建替工事費62,465千円の減があげられる。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消防費については住民一人当たりのコストが43,434円となっており、前年度</a:t>
          </a:r>
          <a:r>
            <a:rPr kumimoji="1" lang="ja-JP" altLang="en-US" sz="1100" strike="noStrike" baseline="0">
              <a:solidFill>
                <a:sysClr val="windowText" lastClr="000000"/>
              </a:solidFill>
              <a:latin typeface="ＭＳ Ｐゴシック"/>
              <a:ea typeface="ＭＳ Ｐゴシック"/>
            </a:rPr>
            <a:t>から</a:t>
          </a:r>
          <a:r>
            <a:rPr kumimoji="1" lang="ja-JP" altLang="en-US" sz="1100">
              <a:solidFill>
                <a:sysClr val="windowText" lastClr="000000"/>
              </a:solidFill>
              <a:latin typeface="ＭＳ Ｐゴシック"/>
              <a:ea typeface="ＭＳ Ｐゴシック"/>
            </a:rPr>
            <a:t>7,292円（20.2％）の増額となっている。主な要因としては幡多西部消防組合分担金159,790千円の増、片島分団詰所新築工事費51,100千円の皆増があげられる。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教育費については住民一人当たりのコストが169,937円となっており、前年度</a:t>
          </a:r>
          <a:r>
            <a:rPr kumimoji="1" lang="ja-JP" altLang="en-US" sz="1100" strike="noStrike" baseline="0">
              <a:solidFill>
                <a:sysClr val="windowText" lastClr="000000"/>
              </a:solidFill>
              <a:latin typeface="ＭＳ Ｐゴシック"/>
              <a:ea typeface="ＭＳ Ｐゴシック"/>
            </a:rPr>
            <a:t>から</a:t>
          </a:r>
          <a:r>
            <a:rPr kumimoji="1" lang="ja-JP" altLang="en-US" sz="1100">
              <a:solidFill>
                <a:sysClr val="windowText" lastClr="000000"/>
              </a:solidFill>
              <a:latin typeface="ＭＳ Ｐゴシック"/>
              <a:ea typeface="ＭＳ Ｐゴシック"/>
            </a:rPr>
            <a:t>10</a:t>
          </a:r>
          <a:r>
            <a:rPr kumimoji="1" lang="ja-JP" altLang="en-US" sz="1100">
              <a:solidFill>
                <a:sysClr val="windowText" lastClr="000000"/>
              </a:solidFill>
              <a:latin typeface="ＭＳ Ｐゴシック"/>
              <a:ea typeface="ＭＳ Ｐゴシック"/>
            </a:rPr>
            <a:t>9,132円（179.5％）の増額となっている。主な要因としては給食センター改築工事費1,419,973千円の増、給食センター厨房設備購入費379,500千円の皆増があげられる。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令和6年度決算においては、実質収支額が前年度比412,906千円減の335,104千円、実質単年度収支が前年度比81,046千円増の△411,517千円、単年度収支が前年度比389,815千円減の△412,906千円となっており、実質単年度収支・単年度収支ともに前年度同様赤字となっている。</a:t>
          </a:r>
          <a:endParaRPr kumimoji="1" lang="ja-JP" altLang="en-US" sz="1400">
            <a:solidFill>
              <a:sysClr val="windowText" lastClr="000000"/>
            </a:solidFill>
            <a:latin typeface="ＭＳ ゴシック"/>
            <a:ea typeface="ＭＳ ゴシック"/>
          </a:endParaRPr>
        </a:p>
        <a:p>
          <a:r>
            <a:rPr kumimoji="1" lang="ja-JP" altLang="en-US" sz="1200">
              <a:solidFill>
                <a:sysClr val="windowText" lastClr="000000"/>
              </a:solidFill>
              <a:latin typeface="ＭＳ ゴシック"/>
              <a:ea typeface="ＭＳ ゴシック"/>
            </a:rPr>
            <a:t>財政調整基金については、取崩しや前年度決算余剰金の積立ては行わず、国債利子及び定期利子の積立てのみを実施しており、基金残高は1,389千円増の2,244,398千円となっている。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高知県宿毛市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一般会計については、前年度比6.09ポイント減となったものの黒字決算が続いている。しかしながら、近年続いた大型建設事業（小中学校、保育園、市庁舎）に伴い借り入れた地方債の償還に加え、今後も大規模なハード整備事業を予定しており、公債費負担が更に増すことから予断を許さない状況が続くものである。</a:t>
          </a:r>
        </a:p>
        <a:p>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水道事業会計においては前年度比1.04ポイント減となったものの引き続き独立採算性を保っている。近年は借入を抑制し地方債残高の減少に取り組んでいる。</a:t>
          </a:r>
        </a:p>
        <a:p>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土地区画整理事業特別会計については、保留地の売却は進んでいないが市債については完済しているため黒字となっている。</a:t>
          </a:r>
          <a:endParaRPr kumimoji="1" lang="ja-JP" altLang="en-US" sz="1400">
            <a:solidFill>
              <a:sysClr val="windowText" lastClr="000000"/>
            </a:solidFill>
            <a:latin typeface="ＭＳ ゴシック"/>
            <a:ea typeface="ＭＳ ゴシック"/>
          </a:endParaRPr>
        </a:p>
        <a:p>
          <a:endParaRPr kumimoji="1" lang="ja-JP" altLang="en-US" sz="14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下水道事業会計については、R6年度に特別会計から公営企業会計へ移行したことに伴いR5年度以前は「-」となっている。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151</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16683883</v>
      </c>
      <c r="BO4" s="216"/>
      <c r="BP4" s="216"/>
      <c r="BQ4" s="216"/>
      <c r="BR4" s="216"/>
      <c r="BS4" s="216"/>
      <c r="BT4" s="216"/>
      <c r="BU4" s="219"/>
      <c r="BV4" s="213">
        <v>15450733</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4.7</v>
      </c>
      <c r="CU4" s="237"/>
      <c r="CV4" s="237"/>
      <c r="CW4" s="237"/>
      <c r="CX4" s="237"/>
      <c r="CY4" s="237"/>
      <c r="CZ4" s="237"/>
      <c r="DA4" s="245"/>
      <c r="DB4" s="229">
        <v>10.7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69</v>
      </c>
      <c r="AV5" s="139"/>
      <c r="AW5" s="139"/>
      <c r="AX5" s="139"/>
      <c r="AY5" s="190" t="s">
        <v>147</v>
      </c>
      <c r="AZ5" s="198"/>
      <c r="BA5" s="198"/>
      <c r="BB5" s="198"/>
      <c r="BC5" s="198"/>
      <c r="BD5" s="198"/>
      <c r="BE5" s="198"/>
      <c r="BF5" s="198"/>
      <c r="BG5" s="198"/>
      <c r="BH5" s="198"/>
      <c r="BI5" s="198"/>
      <c r="BJ5" s="198"/>
      <c r="BK5" s="198"/>
      <c r="BL5" s="198"/>
      <c r="BM5" s="209"/>
      <c r="BN5" s="214">
        <v>16221709</v>
      </c>
      <c r="BO5" s="217"/>
      <c r="BP5" s="217"/>
      <c r="BQ5" s="217"/>
      <c r="BR5" s="217"/>
      <c r="BS5" s="217"/>
      <c r="BT5" s="217"/>
      <c r="BU5" s="220"/>
      <c r="BV5" s="214">
        <v>14614224</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89.6</v>
      </c>
      <c r="CU5" s="238"/>
      <c r="CV5" s="238"/>
      <c r="CW5" s="238"/>
      <c r="CX5" s="238"/>
      <c r="CY5" s="238"/>
      <c r="CZ5" s="238"/>
      <c r="DA5" s="246"/>
      <c r="DB5" s="230">
        <v>90.7</v>
      </c>
      <c r="DC5" s="238"/>
      <c r="DD5" s="238"/>
      <c r="DE5" s="238"/>
      <c r="DF5" s="238"/>
      <c r="DG5" s="238"/>
      <c r="DH5" s="238"/>
      <c r="DI5" s="246"/>
    </row>
    <row r="6" spans="1:119" ht="18.75" customHeight="1">
      <c r="A6" s="2"/>
      <c r="B6" s="8" t="s">
        <v>161</v>
      </c>
      <c r="C6" s="25"/>
      <c r="D6" s="25"/>
      <c r="E6" s="47"/>
      <c r="F6" s="47"/>
      <c r="G6" s="47"/>
      <c r="H6" s="47"/>
      <c r="I6" s="47"/>
      <c r="J6" s="47"/>
      <c r="K6" s="47"/>
      <c r="L6" s="47" t="s">
        <v>44</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169</v>
      </c>
      <c r="AZ6" s="198"/>
      <c r="BA6" s="198"/>
      <c r="BB6" s="198"/>
      <c r="BC6" s="198"/>
      <c r="BD6" s="198"/>
      <c r="BE6" s="198"/>
      <c r="BF6" s="198"/>
      <c r="BG6" s="198"/>
      <c r="BH6" s="198"/>
      <c r="BI6" s="198"/>
      <c r="BJ6" s="198"/>
      <c r="BK6" s="198"/>
      <c r="BL6" s="198"/>
      <c r="BM6" s="209"/>
      <c r="BN6" s="214">
        <v>462174</v>
      </c>
      <c r="BO6" s="217"/>
      <c r="BP6" s="217"/>
      <c r="BQ6" s="217"/>
      <c r="BR6" s="217"/>
      <c r="BS6" s="217"/>
      <c r="BT6" s="217"/>
      <c r="BU6" s="220"/>
      <c r="BV6" s="214">
        <v>836509</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89.6</v>
      </c>
      <c r="CU6" s="239"/>
      <c r="CV6" s="239"/>
      <c r="CW6" s="239"/>
      <c r="CX6" s="239"/>
      <c r="CY6" s="239"/>
      <c r="CZ6" s="239"/>
      <c r="DA6" s="247"/>
      <c r="DB6" s="231">
        <v>90.7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133</v>
      </c>
      <c r="AN7" s="58"/>
      <c r="AO7" s="58"/>
      <c r="AP7" s="58"/>
      <c r="AQ7" s="58"/>
      <c r="AR7" s="58"/>
      <c r="AS7" s="58"/>
      <c r="AT7" s="63"/>
      <c r="AU7" s="182" t="s">
        <v>69</v>
      </c>
      <c r="AV7" s="139"/>
      <c r="AW7" s="139"/>
      <c r="AX7" s="139"/>
      <c r="AY7" s="190" t="s">
        <v>171</v>
      </c>
      <c r="AZ7" s="198"/>
      <c r="BA7" s="198"/>
      <c r="BB7" s="198"/>
      <c r="BC7" s="198"/>
      <c r="BD7" s="198"/>
      <c r="BE7" s="198"/>
      <c r="BF7" s="198"/>
      <c r="BG7" s="198"/>
      <c r="BH7" s="198"/>
      <c r="BI7" s="198"/>
      <c r="BJ7" s="198"/>
      <c r="BK7" s="198"/>
      <c r="BL7" s="198"/>
      <c r="BM7" s="209"/>
      <c r="BN7" s="214">
        <v>127070</v>
      </c>
      <c r="BO7" s="217"/>
      <c r="BP7" s="217"/>
      <c r="BQ7" s="217"/>
      <c r="BR7" s="217"/>
      <c r="BS7" s="217"/>
      <c r="BT7" s="217"/>
      <c r="BU7" s="220"/>
      <c r="BV7" s="214">
        <v>88499</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7194561</v>
      </c>
      <c r="CU7" s="217"/>
      <c r="CV7" s="217"/>
      <c r="CW7" s="217"/>
      <c r="CX7" s="217"/>
      <c r="CY7" s="217"/>
      <c r="CZ7" s="217"/>
      <c r="DA7" s="220"/>
      <c r="DB7" s="214">
        <v>6959952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69</v>
      </c>
      <c r="AV8" s="139"/>
      <c r="AW8" s="139"/>
      <c r="AX8" s="139"/>
      <c r="AY8" s="190" t="s">
        <v>176</v>
      </c>
      <c r="AZ8" s="198"/>
      <c r="BA8" s="198"/>
      <c r="BB8" s="198"/>
      <c r="BC8" s="198"/>
      <c r="BD8" s="198"/>
      <c r="BE8" s="198"/>
      <c r="BF8" s="198"/>
      <c r="BG8" s="198"/>
      <c r="BH8" s="198"/>
      <c r="BI8" s="198"/>
      <c r="BJ8" s="198"/>
      <c r="BK8" s="198"/>
      <c r="BL8" s="198"/>
      <c r="BM8" s="209"/>
      <c r="BN8" s="214">
        <v>335104</v>
      </c>
      <c r="BO8" s="217"/>
      <c r="BP8" s="217"/>
      <c r="BQ8" s="217"/>
      <c r="BR8" s="217"/>
      <c r="BS8" s="217"/>
      <c r="BT8" s="217"/>
      <c r="BU8" s="220"/>
      <c r="BV8" s="214">
        <v>748010</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0.36</v>
      </c>
      <c r="CU8" s="240"/>
      <c r="CV8" s="240"/>
      <c r="CW8" s="240"/>
      <c r="CX8" s="240"/>
      <c r="CY8" s="240"/>
      <c r="CZ8" s="240"/>
      <c r="DA8" s="248"/>
      <c r="DB8" s="232">
        <v>0.36</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19033</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-412906</v>
      </c>
      <c r="BO9" s="217"/>
      <c r="BP9" s="217"/>
      <c r="BQ9" s="217"/>
      <c r="BR9" s="217"/>
      <c r="BS9" s="217"/>
      <c r="BT9" s="217"/>
      <c r="BU9" s="220"/>
      <c r="BV9" s="214">
        <v>-23091</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12.6</v>
      </c>
      <c r="CU9" s="238"/>
      <c r="CV9" s="238"/>
      <c r="CW9" s="238"/>
      <c r="CX9" s="238"/>
      <c r="CY9" s="238"/>
      <c r="CZ9" s="238"/>
      <c r="DA9" s="246"/>
      <c r="DB9" s="230">
        <v>11.4</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20907</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187</v>
      </c>
      <c r="AV10" s="139"/>
      <c r="AW10" s="139"/>
      <c r="AX10" s="139"/>
      <c r="AY10" s="190" t="s">
        <v>188</v>
      </c>
      <c r="AZ10" s="198"/>
      <c r="BA10" s="198"/>
      <c r="BB10" s="198"/>
      <c r="BC10" s="198"/>
      <c r="BD10" s="198"/>
      <c r="BE10" s="198"/>
      <c r="BF10" s="198"/>
      <c r="BG10" s="198"/>
      <c r="BH10" s="198"/>
      <c r="BI10" s="198"/>
      <c r="BJ10" s="198"/>
      <c r="BK10" s="198"/>
      <c r="BL10" s="198"/>
      <c r="BM10" s="209"/>
      <c r="BN10" s="214">
        <v>1389</v>
      </c>
      <c r="BO10" s="217"/>
      <c r="BP10" s="217"/>
      <c r="BQ10" s="217"/>
      <c r="BR10" s="217"/>
      <c r="BS10" s="217"/>
      <c r="BT10" s="217"/>
      <c r="BU10" s="220"/>
      <c r="BV10" s="214">
        <v>528</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187</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18394</v>
      </c>
      <c r="S12" s="108"/>
      <c r="T12" s="108"/>
      <c r="U12" s="108"/>
      <c r="V12" s="120"/>
      <c r="W12" s="132" t="s">
        <v>7</v>
      </c>
      <c r="X12" s="139"/>
      <c r="Y12" s="139"/>
      <c r="Z12" s="139"/>
      <c r="AA12" s="139"/>
      <c r="AB12" s="144"/>
      <c r="AC12" s="148" t="s">
        <v>111</v>
      </c>
      <c r="AD12" s="155"/>
      <c r="AE12" s="155"/>
      <c r="AF12" s="155"/>
      <c r="AG12" s="158"/>
      <c r="AH12" s="148" t="s">
        <v>206</v>
      </c>
      <c r="AI12" s="155"/>
      <c r="AJ12" s="155"/>
      <c r="AK12" s="155"/>
      <c r="AL12" s="170"/>
      <c r="AM12" s="175" t="s">
        <v>207</v>
      </c>
      <c r="AN12" s="58"/>
      <c r="AO12" s="58"/>
      <c r="AP12" s="58"/>
      <c r="AQ12" s="58"/>
      <c r="AR12" s="58"/>
      <c r="AS12" s="58"/>
      <c r="AT12" s="63"/>
      <c r="AU12" s="182" t="s">
        <v>69</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470000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18247</v>
      </c>
      <c r="S13" s="109"/>
      <c r="T13" s="109"/>
      <c r="U13" s="109"/>
      <c r="V13" s="121"/>
      <c r="W13" s="130" t="s">
        <v>214</v>
      </c>
      <c r="X13" s="56"/>
      <c r="Y13" s="56"/>
      <c r="Z13" s="56"/>
      <c r="AA13" s="56"/>
      <c r="AB13" s="25"/>
      <c r="AC13" s="72">
        <v>1137</v>
      </c>
      <c r="AD13" s="80"/>
      <c r="AE13" s="80"/>
      <c r="AF13" s="80"/>
      <c r="AG13" s="84"/>
      <c r="AH13" s="72">
        <v>1417</v>
      </c>
      <c r="AI13" s="80"/>
      <c r="AJ13" s="80"/>
      <c r="AK13" s="80"/>
      <c r="AL13" s="118"/>
      <c r="AM13" s="175" t="s">
        <v>216</v>
      </c>
      <c r="AN13" s="58"/>
      <c r="AO13" s="58"/>
      <c r="AP13" s="58"/>
      <c r="AQ13" s="58"/>
      <c r="AR13" s="58"/>
      <c r="AS13" s="58"/>
      <c r="AT13" s="63"/>
      <c r="AU13" s="182" t="s">
        <v>187</v>
      </c>
      <c r="AV13" s="139"/>
      <c r="AW13" s="139"/>
      <c r="AX13" s="139"/>
      <c r="AY13" s="190" t="s">
        <v>218</v>
      </c>
      <c r="AZ13" s="198"/>
      <c r="BA13" s="198"/>
      <c r="BB13" s="198"/>
      <c r="BC13" s="198"/>
      <c r="BD13" s="198"/>
      <c r="BE13" s="198"/>
      <c r="BF13" s="198"/>
      <c r="BG13" s="198"/>
      <c r="BH13" s="198"/>
      <c r="BI13" s="198"/>
      <c r="BJ13" s="198"/>
      <c r="BK13" s="198"/>
      <c r="BL13" s="198"/>
      <c r="BM13" s="209"/>
      <c r="BN13" s="214">
        <v>-411517</v>
      </c>
      <c r="BO13" s="217"/>
      <c r="BP13" s="217"/>
      <c r="BQ13" s="217"/>
      <c r="BR13" s="217"/>
      <c r="BS13" s="217"/>
      <c r="BT13" s="217"/>
      <c r="BU13" s="220"/>
      <c r="BV13" s="214">
        <v>-492563</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10.5</v>
      </c>
      <c r="CU13" s="238"/>
      <c r="CV13" s="238"/>
      <c r="CW13" s="238"/>
      <c r="CX13" s="238"/>
      <c r="CY13" s="238"/>
      <c r="CZ13" s="238"/>
      <c r="DA13" s="246"/>
      <c r="DB13" s="230">
        <v>10.9</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18869</v>
      </c>
      <c r="S14" s="109"/>
      <c r="T14" s="109"/>
      <c r="U14" s="109"/>
      <c r="V14" s="121"/>
      <c r="W14" s="129"/>
      <c r="X14" s="57"/>
      <c r="Y14" s="57"/>
      <c r="Z14" s="57"/>
      <c r="AA14" s="57"/>
      <c r="AB14" s="24"/>
      <c r="AC14" s="149">
        <v>14.1</v>
      </c>
      <c r="AD14" s="156"/>
      <c r="AE14" s="156"/>
      <c r="AF14" s="156"/>
      <c r="AG14" s="159"/>
      <c r="AH14" s="149">
        <v>14.6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44.3</v>
      </c>
      <c r="CU14" s="242"/>
      <c r="CV14" s="242"/>
      <c r="CW14" s="242"/>
      <c r="CX14" s="242"/>
      <c r="CY14" s="242"/>
      <c r="CZ14" s="242"/>
      <c r="DA14" s="250"/>
      <c r="DB14" s="234">
        <v>44.7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18721</v>
      </c>
      <c r="S15" s="109"/>
      <c r="T15" s="109"/>
      <c r="U15" s="109"/>
      <c r="V15" s="121"/>
      <c r="W15" s="130" t="s">
        <v>4</v>
      </c>
      <c r="X15" s="56"/>
      <c r="Y15" s="56"/>
      <c r="Z15" s="56"/>
      <c r="AA15" s="56"/>
      <c r="AB15" s="25"/>
      <c r="AC15" s="72">
        <v>1510</v>
      </c>
      <c r="AD15" s="80"/>
      <c r="AE15" s="80"/>
      <c r="AF15" s="80"/>
      <c r="AG15" s="84"/>
      <c r="AH15" s="72">
        <v>1793</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2349166</v>
      </c>
      <c r="BO15" s="216"/>
      <c r="BP15" s="216"/>
      <c r="BQ15" s="216"/>
      <c r="BR15" s="216"/>
      <c r="BS15" s="216"/>
      <c r="BT15" s="216"/>
      <c r="BU15" s="219"/>
      <c r="BV15" s="213">
        <v>2333765</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18.7</v>
      </c>
      <c r="AD16" s="156"/>
      <c r="AE16" s="156"/>
      <c r="AF16" s="156"/>
      <c r="AG16" s="159"/>
      <c r="AH16" s="149">
        <v>18.5</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6590339</v>
      </c>
      <c r="BO16" s="217"/>
      <c r="BP16" s="217"/>
      <c r="BQ16" s="217"/>
      <c r="BR16" s="217"/>
      <c r="BS16" s="217"/>
      <c r="BT16" s="217"/>
      <c r="BU16" s="220"/>
      <c r="BV16" s="214">
        <v>6337063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229</v>
      </c>
      <c r="S17" s="110"/>
      <c r="T17" s="110"/>
      <c r="U17" s="110"/>
      <c r="V17" s="122"/>
      <c r="W17" s="130" t="s">
        <v>97</v>
      </c>
      <c r="X17" s="56"/>
      <c r="Y17" s="56"/>
      <c r="Z17" s="56"/>
      <c r="AA17" s="56"/>
      <c r="AB17" s="25"/>
      <c r="AC17" s="72">
        <v>5435</v>
      </c>
      <c r="AD17" s="80"/>
      <c r="AE17" s="80"/>
      <c r="AF17" s="80"/>
      <c r="AG17" s="84"/>
      <c r="AH17" s="72">
        <v>6463</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2934412</v>
      </c>
      <c r="BO17" s="217"/>
      <c r="BP17" s="217"/>
      <c r="BQ17" s="217"/>
      <c r="BR17" s="217"/>
      <c r="BS17" s="217"/>
      <c r="BT17" s="217"/>
      <c r="BU17" s="220"/>
      <c r="BV17" s="214">
        <v>2919855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286.14</v>
      </c>
      <c r="M18" s="70"/>
      <c r="N18" s="70"/>
      <c r="O18" s="70"/>
      <c r="P18" s="70"/>
      <c r="Q18" s="70"/>
      <c r="R18" s="102"/>
      <c r="S18" s="102"/>
      <c r="T18" s="102"/>
      <c r="U18" s="102"/>
      <c r="V18" s="123"/>
      <c r="W18" s="131"/>
      <c r="X18" s="138"/>
      <c r="Y18" s="138"/>
      <c r="Z18" s="138"/>
      <c r="AA18" s="138"/>
      <c r="AB18" s="26"/>
      <c r="AC18" s="150">
        <v>67.2</v>
      </c>
      <c r="AD18" s="157"/>
      <c r="AE18" s="157"/>
      <c r="AF18" s="157"/>
      <c r="AG18" s="160"/>
      <c r="AH18" s="150">
        <v>66.8</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6524977</v>
      </c>
      <c r="BO18" s="217"/>
      <c r="BP18" s="217"/>
      <c r="BQ18" s="217"/>
      <c r="BR18" s="217"/>
      <c r="BS18" s="217"/>
      <c r="BT18" s="217"/>
      <c r="BU18" s="220"/>
      <c r="BV18" s="214">
        <v>6302174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67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9040293</v>
      </c>
      <c r="BO19" s="217"/>
      <c r="BP19" s="217"/>
      <c r="BQ19" s="217"/>
      <c r="BR19" s="217"/>
      <c r="BS19" s="217"/>
      <c r="BT19" s="217"/>
      <c r="BU19" s="220"/>
      <c r="BV19" s="214">
        <v>9474432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8508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7</v>
      </c>
      <c r="F22" s="56"/>
      <c r="G22" s="56"/>
      <c r="H22" s="56"/>
      <c r="I22" s="56"/>
      <c r="J22" s="56"/>
      <c r="K22" s="25"/>
      <c r="L22" s="50" t="s">
        <v>242</v>
      </c>
      <c r="M22" s="56"/>
      <c r="N22" s="56"/>
      <c r="O22" s="56"/>
      <c r="P22" s="25"/>
      <c r="Q22" s="92" t="s">
        <v>244</v>
      </c>
      <c r="R22" s="104"/>
      <c r="S22" s="104"/>
      <c r="T22" s="104"/>
      <c r="U22" s="104"/>
      <c r="V22" s="125"/>
      <c r="W22" s="133" t="s">
        <v>57</v>
      </c>
      <c r="X22" s="33"/>
      <c r="Y22" s="41"/>
      <c r="Z22" s="50" t="s">
        <v>7</v>
      </c>
      <c r="AA22" s="56"/>
      <c r="AB22" s="56"/>
      <c r="AC22" s="56"/>
      <c r="AD22" s="56"/>
      <c r="AE22" s="56"/>
      <c r="AF22" s="56"/>
      <c r="AG22" s="25"/>
      <c r="AH22" s="163" t="s">
        <v>181</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21631285</v>
      </c>
      <c r="BO22" s="216"/>
      <c r="BP22" s="216"/>
      <c r="BQ22" s="216"/>
      <c r="BR22" s="216"/>
      <c r="BS22" s="216"/>
      <c r="BT22" s="216"/>
      <c r="BU22" s="219"/>
      <c r="BV22" s="213">
        <v>19694571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20606112</v>
      </c>
      <c r="BO23" s="217"/>
      <c r="BP23" s="217"/>
      <c r="BQ23" s="217"/>
      <c r="BR23" s="217"/>
      <c r="BS23" s="217"/>
      <c r="BT23" s="217"/>
      <c r="BU23" s="220"/>
      <c r="BV23" s="214">
        <v>18631286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7340</v>
      </c>
      <c r="R24" s="80"/>
      <c r="S24" s="80"/>
      <c r="T24" s="80"/>
      <c r="U24" s="80"/>
      <c r="V24" s="84"/>
      <c r="W24" s="134"/>
      <c r="X24" s="34"/>
      <c r="Y24" s="42"/>
      <c r="Z24" s="52" t="s">
        <v>166</v>
      </c>
      <c r="AA24" s="58"/>
      <c r="AB24" s="58"/>
      <c r="AC24" s="58"/>
      <c r="AD24" s="58"/>
      <c r="AE24" s="58"/>
      <c r="AF24" s="58"/>
      <c r="AG24" s="63"/>
      <c r="AH24" s="72">
        <v>260</v>
      </c>
      <c r="AI24" s="80"/>
      <c r="AJ24" s="80"/>
      <c r="AK24" s="80"/>
      <c r="AL24" s="84"/>
      <c r="AM24" s="72">
        <v>782860</v>
      </c>
      <c r="AN24" s="80"/>
      <c r="AO24" s="80"/>
      <c r="AP24" s="80"/>
      <c r="AQ24" s="80"/>
      <c r="AR24" s="84"/>
      <c r="AS24" s="72">
        <v>3011</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18577395</v>
      </c>
      <c r="BO24" s="217"/>
      <c r="BP24" s="217"/>
      <c r="BQ24" s="217"/>
      <c r="BR24" s="217"/>
      <c r="BS24" s="217"/>
      <c r="BT24" s="217"/>
      <c r="BU24" s="220"/>
      <c r="BV24" s="214">
        <v>16314158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6280</v>
      </c>
      <c r="R25" s="80"/>
      <c r="S25" s="80"/>
      <c r="T25" s="80"/>
      <c r="U25" s="80"/>
      <c r="V25" s="84"/>
      <c r="W25" s="134"/>
      <c r="X25" s="34"/>
      <c r="Y25" s="42"/>
      <c r="Z25" s="52" t="s">
        <v>257</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2277868</v>
      </c>
      <c r="BO25" s="216"/>
      <c r="BP25" s="216"/>
      <c r="BQ25" s="216"/>
      <c r="BR25" s="216"/>
      <c r="BS25" s="216"/>
      <c r="BT25" s="216"/>
      <c r="BU25" s="219"/>
      <c r="BV25" s="213">
        <v>3881725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5810</v>
      </c>
      <c r="R26" s="80"/>
      <c r="S26" s="80"/>
      <c r="T26" s="80"/>
      <c r="U26" s="80"/>
      <c r="V26" s="84"/>
      <c r="W26" s="134"/>
      <c r="X26" s="34"/>
      <c r="Y26" s="42"/>
      <c r="Z26" s="52" t="s">
        <v>259</v>
      </c>
      <c r="AA26" s="143"/>
      <c r="AB26" s="143"/>
      <c r="AC26" s="143"/>
      <c r="AD26" s="143"/>
      <c r="AE26" s="143"/>
      <c r="AF26" s="143"/>
      <c r="AG26" s="161"/>
      <c r="AH26" s="72">
        <v>9</v>
      </c>
      <c r="AI26" s="80"/>
      <c r="AJ26" s="80"/>
      <c r="AK26" s="80"/>
      <c r="AL26" s="84"/>
      <c r="AM26" s="72">
        <v>21663</v>
      </c>
      <c r="AN26" s="80"/>
      <c r="AO26" s="80"/>
      <c r="AP26" s="80"/>
      <c r="AQ26" s="80"/>
      <c r="AR26" s="84"/>
      <c r="AS26" s="72">
        <v>2407</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4050</v>
      </c>
      <c r="R27" s="80"/>
      <c r="S27" s="80"/>
      <c r="T27" s="80"/>
      <c r="U27" s="80"/>
      <c r="V27" s="84"/>
      <c r="W27" s="134"/>
      <c r="X27" s="34"/>
      <c r="Y27" s="42"/>
      <c r="Z27" s="52" t="s">
        <v>263</v>
      </c>
      <c r="AA27" s="58"/>
      <c r="AB27" s="58"/>
      <c r="AC27" s="58"/>
      <c r="AD27" s="58"/>
      <c r="AE27" s="58"/>
      <c r="AF27" s="58"/>
      <c r="AG27" s="63"/>
      <c r="AH27" s="72" t="s">
        <v>201</v>
      </c>
      <c r="AI27" s="80"/>
      <c r="AJ27" s="80"/>
      <c r="AK27" s="80"/>
      <c r="AL27" s="84"/>
      <c r="AM27" s="72" t="s">
        <v>201</v>
      </c>
      <c r="AN27" s="80"/>
      <c r="AO27" s="80"/>
      <c r="AP27" s="80"/>
      <c r="AQ27" s="80"/>
      <c r="AR27" s="84"/>
      <c r="AS27" s="72" t="s">
        <v>201</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274024</v>
      </c>
      <c r="BO27" s="218"/>
      <c r="BP27" s="218"/>
      <c r="BQ27" s="218"/>
      <c r="BR27" s="218"/>
      <c r="BS27" s="218"/>
      <c r="BT27" s="218"/>
      <c r="BU27" s="221"/>
      <c r="BV27" s="215">
        <v>274024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3400</v>
      </c>
      <c r="R28" s="80"/>
      <c r="S28" s="80"/>
      <c r="T28" s="80"/>
      <c r="U28" s="80"/>
      <c r="V28" s="84"/>
      <c r="W28" s="134"/>
      <c r="X28" s="34"/>
      <c r="Y28" s="42"/>
      <c r="Z28" s="52" t="s">
        <v>36</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269</v>
      </c>
      <c r="AZ28" s="201"/>
      <c r="BA28" s="201"/>
      <c r="BB28" s="204"/>
      <c r="BC28" s="189" t="s">
        <v>103</v>
      </c>
      <c r="BD28" s="197"/>
      <c r="BE28" s="197"/>
      <c r="BF28" s="197"/>
      <c r="BG28" s="197"/>
      <c r="BH28" s="197"/>
      <c r="BI28" s="197"/>
      <c r="BJ28" s="197"/>
      <c r="BK28" s="197"/>
      <c r="BL28" s="197"/>
      <c r="BM28" s="208"/>
      <c r="BN28" s="213">
        <v>2244398</v>
      </c>
      <c r="BO28" s="216"/>
      <c r="BP28" s="216"/>
      <c r="BQ28" s="216"/>
      <c r="BR28" s="216"/>
      <c r="BS28" s="216"/>
      <c r="BT28" s="216"/>
      <c r="BU28" s="219"/>
      <c r="BV28" s="213">
        <v>2243009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12</v>
      </c>
      <c r="M29" s="80"/>
      <c r="N29" s="80"/>
      <c r="O29" s="80"/>
      <c r="P29" s="84"/>
      <c r="Q29" s="72">
        <v>3150</v>
      </c>
      <c r="R29" s="80"/>
      <c r="S29" s="80"/>
      <c r="T29" s="80"/>
      <c r="U29" s="80"/>
      <c r="V29" s="84"/>
      <c r="W29" s="135"/>
      <c r="X29" s="140"/>
      <c r="Y29" s="142"/>
      <c r="Z29" s="52" t="s">
        <v>272</v>
      </c>
      <c r="AA29" s="58"/>
      <c r="AB29" s="58"/>
      <c r="AC29" s="58"/>
      <c r="AD29" s="58"/>
      <c r="AE29" s="58"/>
      <c r="AF29" s="58"/>
      <c r="AG29" s="63"/>
      <c r="AH29" s="72">
        <v>260</v>
      </c>
      <c r="AI29" s="80"/>
      <c r="AJ29" s="80"/>
      <c r="AK29" s="80"/>
      <c r="AL29" s="84"/>
      <c r="AM29" s="72">
        <v>782860</v>
      </c>
      <c r="AN29" s="80"/>
      <c r="AO29" s="80"/>
      <c r="AP29" s="80"/>
      <c r="AQ29" s="80"/>
      <c r="AR29" s="84"/>
      <c r="AS29" s="72">
        <v>3011</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1116670</v>
      </c>
      <c r="BO29" s="217"/>
      <c r="BP29" s="217"/>
      <c r="BQ29" s="217"/>
      <c r="BR29" s="217"/>
      <c r="BS29" s="217"/>
      <c r="BT29" s="217"/>
      <c r="BU29" s="220"/>
      <c r="BV29" s="214">
        <v>581932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95.9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3942869</v>
      </c>
      <c r="BO30" s="218"/>
      <c r="BP30" s="218"/>
      <c r="BQ30" s="218"/>
      <c r="BR30" s="218"/>
      <c r="BS30" s="218"/>
      <c r="BT30" s="218"/>
      <c r="BU30" s="221"/>
      <c r="BV30" s="215">
        <v>3794049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121</v>
      </c>
      <c r="D33" s="37"/>
      <c r="E33" s="54" t="s">
        <v>282</v>
      </c>
      <c r="F33" s="54"/>
      <c r="G33" s="54"/>
      <c r="H33" s="54"/>
      <c r="I33" s="54"/>
      <c r="J33" s="54"/>
      <c r="K33" s="54"/>
      <c r="L33" s="54"/>
      <c r="M33" s="54"/>
      <c r="N33" s="54"/>
      <c r="O33" s="54"/>
      <c r="P33" s="54"/>
      <c r="Q33" s="54"/>
      <c r="R33" s="54"/>
      <c r="S33" s="54"/>
      <c r="T33" s="54"/>
      <c r="U33" s="37" t="s">
        <v>121</v>
      </c>
      <c r="V33" s="37"/>
      <c r="W33" s="54" t="s">
        <v>282</v>
      </c>
      <c r="X33" s="54"/>
      <c r="Y33" s="54"/>
      <c r="Z33" s="54"/>
      <c r="AA33" s="54"/>
      <c r="AB33" s="54"/>
      <c r="AC33" s="54"/>
      <c r="AD33" s="54"/>
      <c r="AE33" s="54"/>
      <c r="AF33" s="54"/>
      <c r="AG33" s="54"/>
      <c r="AH33" s="54"/>
      <c r="AI33" s="54"/>
      <c r="AJ33" s="54"/>
      <c r="AK33" s="54"/>
      <c r="AL33" s="54"/>
      <c r="AM33" s="37" t="s">
        <v>121</v>
      </c>
      <c r="AN33" s="37"/>
      <c r="AO33" s="54" t="s">
        <v>282</v>
      </c>
      <c r="AP33" s="54"/>
      <c r="AQ33" s="54"/>
      <c r="AR33" s="54"/>
      <c r="AS33" s="54"/>
      <c r="AT33" s="54"/>
      <c r="AU33" s="54"/>
      <c r="AV33" s="54"/>
      <c r="AW33" s="54"/>
      <c r="AX33" s="54"/>
      <c r="AY33" s="54"/>
      <c r="AZ33" s="54"/>
      <c r="BA33" s="54"/>
      <c r="BB33" s="54"/>
      <c r="BC33" s="54"/>
      <c r="BD33" s="37"/>
      <c r="BE33" s="54" t="s">
        <v>286</v>
      </c>
      <c r="BF33" s="54"/>
      <c r="BG33" s="54" t="s">
        <v>167</v>
      </c>
      <c r="BH33" s="54"/>
      <c r="BI33" s="54"/>
      <c r="BJ33" s="54"/>
      <c r="BK33" s="54"/>
      <c r="BL33" s="54"/>
      <c r="BM33" s="54"/>
      <c r="BN33" s="54"/>
      <c r="BO33" s="54"/>
      <c r="BP33" s="54"/>
      <c r="BQ33" s="54"/>
      <c r="BR33" s="54"/>
      <c r="BS33" s="54"/>
      <c r="BT33" s="54"/>
      <c r="BU33" s="54"/>
      <c r="BV33" s="37"/>
      <c r="BW33" s="37" t="s">
        <v>286</v>
      </c>
      <c r="BX33" s="37"/>
      <c r="BY33" s="54" t="s">
        <v>110</v>
      </c>
      <c r="BZ33" s="54"/>
      <c r="CA33" s="54"/>
      <c r="CB33" s="54"/>
      <c r="CC33" s="54"/>
      <c r="CD33" s="54"/>
      <c r="CE33" s="54"/>
      <c r="CF33" s="54"/>
      <c r="CG33" s="54"/>
      <c r="CH33" s="54"/>
      <c r="CI33" s="54"/>
      <c r="CJ33" s="54"/>
      <c r="CK33" s="54"/>
      <c r="CL33" s="54"/>
      <c r="CM33" s="54"/>
      <c r="CN33" s="54"/>
      <c r="CO33" s="37" t="s">
        <v>121</v>
      </c>
      <c r="CP33" s="37"/>
      <c r="CQ33" s="54" t="s">
        <v>287</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IF('各会計、関係団体の財政状況及び健全化判断比率'!B35="","",'各会計、関係団体の財政状況及び健全化判断比率'!B35)</f>
        <v>定期船事業特別会計</v>
      </c>
      <c r="BH34" s="55"/>
      <c r="BI34" s="55"/>
      <c r="BJ34" s="55"/>
      <c r="BK34" s="55"/>
      <c r="BL34" s="55"/>
      <c r="BM34" s="55"/>
      <c r="BN34" s="55"/>
      <c r="BO34" s="55"/>
      <c r="BP34" s="55"/>
      <c r="BQ34" s="55"/>
      <c r="BR34" s="55"/>
      <c r="BS34" s="55"/>
      <c r="BT34" s="55"/>
      <c r="BU34" s="55"/>
      <c r="BV34" s="2"/>
      <c r="BW34" s="38">
        <f>IF(BY34="","",MAX(C34:D43,U34:V43,AM34:AN43,BE34:BF43)+1)</f>
        <v>14</v>
      </c>
      <c r="BX34" s="38"/>
      <c r="BY34" s="55" t="str">
        <f>IF('各会計、関係団体の財政状況及び健全化判断比率'!B68="","",'各会計、関係団体の財政状況及び健全化判断比率'!B68)</f>
        <v>幡多広域市町村圏事務組合（一般会計）</v>
      </c>
      <c r="BZ34" s="55"/>
      <c r="CA34" s="55"/>
      <c r="CB34" s="55"/>
      <c r="CC34" s="55"/>
      <c r="CD34" s="55"/>
      <c r="CE34" s="55"/>
      <c r="CF34" s="55"/>
      <c r="CG34" s="55"/>
      <c r="CH34" s="55"/>
      <c r="CI34" s="55"/>
      <c r="CJ34" s="55"/>
      <c r="CK34" s="55"/>
      <c r="CL34" s="55"/>
      <c r="CM34" s="55"/>
      <c r="CN34" s="2"/>
      <c r="CO34" s="38">
        <f>IF(CQ34="","",MAX(C34:D43,U34:V43,AM34:AN43,BE34:BF43,BW34:BX43)+1)</f>
        <v>24</v>
      </c>
      <c r="CP34" s="38"/>
      <c r="CQ34" s="55" t="str">
        <f>IF('各会計、関係団体の財政状況及び健全化判断比率'!BS7="","",'各会計、関係団体の財政状況及び健全化判断比率'!BS7)</f>
        <v>（株）幡多情報エントランスセンター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へき地診療事業特別会計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f t="shared" ref="BE35:BE43" si="3">IF(BG35="","",BE34+1)</f>
        <v>12</v>
      </c>
      <c r="BF35" s="38"/>
      <c r="BG35" s="55" t="str">
        <f>IF('各会計、関係団体の財政状況及び健全化判断比率'!B36="","",'各会計、関係団体の財政状況及び健全化判断比率'!B36)</f>
        <v>国民宿舎運営事業特別会計</v>
      </c>
      <c r="BH35" s="55"/>
      <c r="BI35" s="55"/>
      <c r="BJ35" s="55"/>
      <c r="BK35" s="55"/>
      <c r="BL35" s="55"/>
      <c r="BM35" s="55"/>
      <c r="BN35" s="55"/>
      <c r="BO35" s="55"/>
      <c r="BP35" s="55"/>
      <c r="BQ35" s="55"/>
      <c r="BR35" s="55"/>
      <c r="BS35" s="55"/>
      <c r="BT35" s="55"/>
      <c r="BU35" s="55"/>
      <c r="BV35" s="2"/>
      <c r="BW35" s="38">
        <f t="shared" ref="BW35:BW43" si="4">IF(BY35="","",BW34+1)</f>
        <v>15</v>
      </c>
      <c r="BX35" s="38"/>
      <c r="BY35" s="55" t="str">
        <f>IF('各会計、関係団体の財政状況及び健全化判断比率'!B69="","",'各会計、関係団体の財政状況及び健全化判断比率'!B69)</f>
        <v>幡多広域市町村圏事務組合（幡多広域ふるさと市町村圏事業特別会計）</v>
      </c>
      <c r="BZ35" s="55"/>
      <c r="CA35" s="55"/>
      <c r="CB35" s="55"/>
      <c r="CC35" s="55"/>
      <c r="CD35" s="55"/>
      <c r="CE35" s="55"/>
      <c r="CF35" s="55"/>
      <c r="CG35" s="55"/>
      <c r="CH35" s="55"/>
      <c r="CI35" s="55"/>
      <c r="CJ35" s="55"/>
      <c r="CK35" s="55"/>
      <c r="CL35" s="55"/>
      <c r="CM35" s="55"/>
      <c r="CN35" s="2"/>
      <c r="CO35" s="38">
        <f t="shared" ref="CO35:CO43" si="5">IF(CQ35="","",CO34+1)</f>
        <v>25</v>
      </c>
      <c r="CP35" s="38"/>
      <c r="CQ35" s="55" t="str">
        <f>IF('各会計、関係団体の財政状況及び健全化判断比率'!BS8="","",'各会計、関係団体の財政状況及び健全化判断比率'!BS8)</f>
        <v>西南地域ネットワーク（株）</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学校給食事業特別会計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幡多西部介護認定審査会特別会計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13</v>
      </c>
      <c r="BF36" s="38"/>
      <c r="BG36" s="55" t="str">
        <f>IF('各会計、関係団体の財政状況及び健全化判断比率'!B37="","",'各会計、関係団体の財政状況及び健全化判断比率'!B37)</f>
        <v>土地区画整理事業特別会計</v>
      </c>
      <c r="BH36" s="55"/>
      <c r="BI36" s="55"/>
      <c r="BJ36" s="55"/>
      <c r="BK36" s="55"/>
      <c r="BL36" s="55"/>
      <c r="BM36" s="55"/>
      <c r="BN36" s="55"/>
      <c r="BO36" s="55"/>
      <c r="BP36" s="55"/>
      <c r="BQ36" s="55"/>
      <c r="BR36" s="55"/>
      <c r="BS36" s="55"/>
      <c r="BT36" s="55"/>
      <c r="BU36" s="55"/>
      <c r="BV36" s="2"/>
      <c r="BW36" s="38">
        <f t="shared" si="4"/>
        <v>16</v>
      </c>
      <c r="BX36" s="38"/>
      <c r="BY36" s="55" t="str">
        <f>IF('各会計、関係団体の財政状況及び健全化判断比率'!B70="","",'各会計、関係団体の財政状況及び健全化判断比率'!B70)</f>
        <v>幡多広域市町村圏事務組合（滞納整理事業特別会計）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17</v>
      </c>
      <c r="BX37" s="38"/>
      <c r="BY37" s="55" t="str">
        <f>IF('各会計、関係団体の財政状況及び健全化判断比率'!B71="","",'各会計、関係団体の財政状況及び健全化判断比率'!B71)</f>
        <v>幡多西部消防組合（一般会計）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特別養護老人ホーム特別会計（介護サービス）</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18</v>
      </c>
      <c r="BX38" s="38"/>
      <c r="BY38" s="55" t="str">
        <f>IF('各会計、関係団体の財政状況及び健全化判断比率'!B72="","",'各会計、関係団体の財政状況及び健全化判断比率'!B72)</f>
        <v>こうち人づくり広域連合（一般会計）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19</v>
      </c>
      <c r="BX39" s="38"/>
      <c r="BY39" s="55" t="str">
        <f>IF('各会計、関係団体の財政状況及び健全化判断比率'!B73="","",'各会計、関係団体の財政状況及び健全化判断比率'!B73)</f>
        <v>高知県市町村総合事務組合（一般会計）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20</v>
      </c>
      <c r="BX40" s="38"/>
      <c r="BY40" s="55" t="str">
        <f>IF('各会計、関係団体の財政状況及び健全化判断比率'!B74="","",'各会計、関係団体の財政状況及び健全化判断比率'!B74)</f>
        <v>高知県市町村総合事務組合（交通災害共済事業特別会計）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21</v>
      </c>
      <c r="BX41" s="38"/>
      <c r="BY41" s="55" t="str">
        <f>IF('各会計、関係団体の財政状況及び健全化判断比率'!B75="","",'各会計、関係団体の財政状況及び健全化判断比率'!B75)</f>
        <v>高知県後期高齢者医療広域連合（一般会計）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22</v>
      </c>
      <c r="BX42" s="38"/>
      <c r="BY42" s="55" t="str">
        <f>IF('各会計、関係団体の財政状況及び健全化判断比率'!B76="","",'各会計、関係団体の財政状況及び健全化判断比率'!B76)</f>
        <v>高知県後期高齢者医療広域連合（特別会計）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23</v>
      </c>
      <c r="BX43" s="38"/>
      <c r="BY43" s="55" t="str">
        <f>IF('各会計、関係団体の財政状況及び健全化判断比率'!B77="","",'各会計、関係団体の財政状況及び健全化判断比率'!B77)</f>
        <v>高知県宿毛市愛媛県南宇和郡愛南町篠山小中学校組合（一般会計）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dhJpkBERDmULv5JhuE5UQ+SwaPCbT97oHgtcnZ7V/adhelOKOlRzFeEoIAmVOKfgE8+pQgLk1Z1cTVCbF6GPw==" saltValue="hQbHCRkqDbr6j5CWaEPj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529</v>
      </c>
      <c r="G33" s="883" t="s">
        <v>530</v>
      </c>
      <c r="H33" s="883" t="s">
        <v>531</v>
      </c>
      <c r="I33" s="883" t="s">
        <v>254</v>
      </c>
      <c r="J33" s="887" t="s">
        <v>532</v>
      </c>
      <c r="K33" s="862"/>
      <c r="L33" s="862"/>
      <c r="M33" s="862"/>
      <c r="N33" s="862"/>
      <c r="O33" s="862"/>
      <c r="P33" s="862"/>
    </row>
    <row r="34" spans="1:16" ht="39" customHeight="1">
      <c r="A34" s="862"/>
      <c r="B34" s="864"/>
      <c r="C34" s="870" t="s">
        <v>64</v>
      </c>
      <c r="D34" s="870"/>
      <c r="E34" s="875"/>
      <c r="F34" s="879">
        <v>0</v>
      </c>
      <c r="G34" s="884">
        <v>0</v>
      </c>
      <c r="H34" s="884">
        <v>1.e-002</v>
      </c>
      <c r="I34" s="884">
        <v>0</v>
      </c>
      <c r="J34" s="888" t="s">
        <v>389</v>
      </c>
      <c r="K34" s="862"/>
      <c r="L34" s="862"/>
      <c r="M34" s="862"/>
      <c r="N34" s="862"/>
      <c r="O34" s="862"/>
      <c r="P34" s="862"/>
    </row>
    <row r="35" spans="1:16" ht="39" customHeight="1">
      <c r="A35" s="862"/>
      <c r="B35" s="865"/>
      <c r="C35" s="871" t="s">
        <v>464</v>
      </c>
      <c r="D35" s="871"/>
      <c r="E35" s="876"/>
      <c r="F35" s="880">
        <v>15.38</v>
      </c>
      <c r="G35" s="885">
        <v>12.81</v>
      </c>
      <c r="H35" s="885">
        <v>10.16</v>
      </c>
      <c r="I35" s="885">
        <v>9.68</v>
      </c>
      <c r="J35" s="889">
        <v>8.64</v>
      </c>
      <c r="K35" s="862"/>
      <c r="L35" s="862"/>
      <c r="M35" s="862"/>
      <c r="N35" s="862"/>
      <c r="O35" s="862"/>
      <c r="P35" s="862"/>
    </row>
    <row r="36" spans="1:16" ht="39" customHeight="1">
      <c r="A36" s="862"/>
      <c r="B36" s="865"/>
      <c r="C36" s="871" t="s">
        <v>467</v>
      </c>
      <c r="D36" s="871"/>
      <c r="E36" s="876"/>
      <c r="F36" s="880">
        <v>4.91</v>
      </c>
      <c r="G36" s="885">
        <v>4.71</v>
      </c>
      <c r="H36" s="885">
        <v>4.76</v>
      </c>
      <c r="I36" s="885">
        <v>4.82</v>
      </c>
      <c r="J36" s="889">
        <v>4.67</v>
      </c>
      <c r="K36" s="862"/>
      <c r="L36" s="862"/>
      <c r="M36" s="862"/>
      <c r="N36" s="862"/>
      <c r="O36" s="862"/>
      <c r="P36" s="862"/>
    </row>
    <row r="37" spans="1:16" ht="39" customHeight="1">
      <c r="A37" s="862"/>
      <c r="B37" s="865"/>
      <c r="C37" s="871" t="s">
        <v>452</v>
      </c>
      <c r="D37" s="871"/>
      <c r="E37" s="876"/>
      <c r="F37" s="880">
        <v>4.68</v>
      </c>
      <c r="G37" s="885">
        <v>10.81</v>
      </c>
      <c r="H37" s="885">
        <v>10.92</v>
      </c>
      <c r="I37" s="885">
        <v>10.74</v>
      </c>
      <c r="J37" s="889">
        <v>4.6500000000000004</v>
      </c>
      <c r="K37" s="862"/>
      <c r="L37" s="862"/>
      <c r="M37" s="862"/>
      <c r="N37" s="862"/>
      <c r="O37" s="862"/>
      <c r="P37" s="862"/>
    </row>
    <row r="38" spans="1:16" ht="39" customHeight="1">
      <c r="A38" s="862"/>
      <c r="B38" s="865"/>
      <c r="C38" s="871" t="s">
        <v>142</v>
      </c>
      <c r="D38" s="871"/>
      <c r="E38" s="876"/>
      <c r="F38" s="880" t="s">
        <v>201</v>
      </c>
      <c r="G38" s="885" t="s">
        <v>201</v>
      </c>
      <c r="H38" s="885" t="s">
        <v>201</v>
      </c>
      <c r="I38" s="885" t="s">
        <v>201</v>
      </c>
      <c r="J38" s="889">
        <v>2.31</v>
      </c>
      <c r="K38" s="862"/>
      <c r="L38" s="862"/>
      <c r="M38" s="862"/>
      <c r="N38" s="862"/>
      <c r="O38" s="862"/>
      <c r="P38" s="862"/>
    </row>
    <row r="39" spans="1:16" ht="39" customHeight="1">
      <c r="A39" s="862"/>
      <c r="B39" s="865"/>
      <c r="C39" s="871" t="s">
        <v>225</v>
      </c>
      <c r="D39" s="871"/>
      <c r="E39" s="876"/>
      <c r="F39" s="880">
        <v>7.0000000000000007e-002</v>
      </c>
      <c r="G39" s="885">
        <v>6.e-002</v>
      </c>
      <c r="H39" s="885">
        <v>0.1</v>
      </c>
      <c r="I39" s="885">
        <v>0.1</v>
      </c>
      <c r="J39" s="889">
        <v>0.11</v>
      </c>
      <c r="K39" s="862"/>
      <c r="L39" s="862"/>
      <c r="M39" s="862"/>
      <c r="N39" s="862"/>
      <c r="O39" s="862"/>
      <c r="P39" s="862"/>
    </row>
    <row r="40" spans="1:16" ht="39" customHeight="1">
      <c r="A40" s="862"/>
      <c r="B40" s="865"/>
      <c r="C40" s="871" t="s">
        <v>462</v>
      </c>
      <c r="D40" s="871"/>
      <c r="E40" s="876"/>
      <c r="F40" s="880">
        <v>0</v>
      </c>
      <c r="G40" s="885">
        <v>0</v>
      </c>
      <c r="H40" s="885">
        <v>0</v>
      </c>
      <c r="I40" s="885">
        <v>4.e-002</v>
      </c>
      <c r="J40" s="889">
        <v>5.e-002</v>
      </c>
      <c r="K40" s="862"/>
      <c r="L40" s="862"/>
      <c r="M40" s="862"/>
      <c r="N40" s="862"/>
      <c r="O40" s="862"/>
      <c r="P40" s="862"/>
    </row>
    <row r="41" spans="1:16" ht="39" customHeight="1">
      <c r="A41" s="862"/>
      <c r="B41" s="865"/>
      <c r="C41" s="871" t="s">
        <v>283</v>
      </c>
      <c r="D41" s="871"/>
      <c r="E41" s="876"/>
      <c r="F41" s="880">
        <v>0.36</v>
      </c>
      <c r="G41" s="885">
        <v>0.55000000000000004</v>
      </c>
      <c r="H41" s="885">
        <v>1.0900000000000001</v>
      </c>
      <c r="I41" s="885">
        <v>0.18</v>
      </c>
      <c r="J41" s="889">
        <v>3.e-002</v>
      </c>
      <c r="K41" s="862"/>
      <c r="L41" s="862"/>
      <c r="M41" s="862"/>
      <c r="N41" s="862"/>
      <c r="O41" s="862"/>
      <c r="P41" s="862"/>
    </row>
    <row r="42" spans="1:16" ht="39" customHeight="1">
      <c r="A42" s="862"/>
      <c r="B42" s="866"/>
      <c r="C42" s="871" t="s">
        <v>194</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301</v>
      </c>
      <c r="D43" s="872"/>
      <c r="E43" s="877"/>
      <c r="F43" s="881">
        <v>0</v>
      </c>
      <c r="G43" s="886">
        <v>0</v>
      </c>
      <c r="H43" s="886">
        <v>0</v>
      </c>
      <c r="I43" s="886">
        <v>0.13</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jQ3Qc57PHPbZWfUfZYQRn0CJdCXJ7u/e1GfEcwuaRyI+orBJdOfUa85ab60NKbFS8GlemaG2xsEplSbSufuUow==" saltValue="R15QjTiqm6CSiG64j84w5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verticalCentered="1"/>
  <pageMargins left="0" right="0" top="0" bottom="0" header="0" footer="0"/>
  <pageSetup paperSize="8" scale="86" fitToWidth="1" fitToHeight="1" orientation="landscape" usePrinterDefaults="1"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529</v>
      </c>
      <c r="L44" s="950" t="s">
        <v>530</v>
      </c>
      <c r="M44" s="950" t="s">
        <v>531</v>
      </c>
      <c r="N44" s="950" t="s">
        <v>254</v>
      </c>
      <c r="O44" s="959" t="s">
        <v>532</v>
      </c>
      <c r="P44" s="734"/>
      <c r="Q44" s="734"/>
      <c r="R44" s="734"/>
      <c r="S44" s="734"/>
      <c r="T44" s="734"/>
      <c r="U44" s="734"/>
    </row>
    <row r="45" spans="1:21" ht="30.75" customHeight="1">
      <c r="A45" s="734"/>
      <c r="B45" s="892" t="s">
        <v>26</v>
      </c>
      <c r="C45" s="906"/>
      <c r="D45" s="916"/>
      <c r="E45" s="925" t="s">
        <v>23</v>
      </c>
      <c r="F45" s="925"/>
      <c r="G45" s="925"/>
      <c r="H45" s="925"/>
      <c r="I45" s="925"/>
      <c r="J45" s="934"/>
      <c r="K45" s="942">
        <v>1102</v>
      </c>
      <c r="L45" s="951">
        <v>1069</v>
      </c>
      <c r="M45" s="951">
        <v>1079</v>
      </c>
      <c r="N45" s="951">
        <v>1100</v>
      </c>
      <c r="O45" s="960">
        <v>1147</v>
      </c>
      <c r="P45" s="734"/>
      <c r="Q45" s="734"/>
      <c r="R45" s="734"/>
      <c r="S45" s="734"/>
      <c r="T45" s="734"/>
      <c r="U45" s="734"/>
    </row>
    <row r="46" spans="1:21" ht="30.75" customHeight="1">
      <c r="A46" s="734"/>
      <c r="B46" s="893"/>
      <c r="C46" s="907"/>
      <c r="D46" s="917"/>
      <c r="E46" s="926" t="s">
        <v>29</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32</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38</v>
      </c>
      <c r="F48" s="926"/>
      <c r="G48" s="926"/>
      <c r="H48" s="926"/>
      <c r="I48" s="926"/>
      <c r="J48" s="935"/>
      <c r="K48" s="943">
        <v>439</v>
      </c>
      <c r="L48" s="952">
        <v>452</v>
      </c>
      <c r="M48" s="952">
        <v>448</v>
      </c>
      <c r="N48" s="952">
        <v>402</v>
      </c>
      <c r="O48" s="961">
        <v>410</v>
      </c>
      <c r="P48" s="734"/>
      <c r="Q48" s="734"/>
      <c r="R48" s="734"/>
      <c r="S48" s="734"/>
      <c r="T48" s="734"/>
      <c r="U48" s="734"/>
    </row>
    <row r="49" spans="1:21" ht="30.75" customHeight="1">
      <c r="A49" s="734"/>
      <c r="B49" s="893"/>
      <c r="C49" s="907"/>
      <c r="D49" s="917"/>
      <c r="E49" s="926" t="s">
        <v>0</v>
      </c>
      <c r="F49" s="926"/>
      <c r="G49" s="926"/>
      <c r="H49" s="926"/>
      <c r="I49" s="926"/>
      <c r="J49" s="935"/>
      <c r="K49" s="943">
        <v>38</v>
      </c>
      <c r="L49" s="952">
        <v>38</v>
      </c>
      <c r="M49" s="952">
        <v>29</v>
      </c>
      <c r="N49" s="952">
        <v>17</v>
      </c>
      <c r="O49" s="961">
        <v>4</v>
      </c>
      <c r="P49" s="734"/>
      <c r="Q49" s="734"/>
      <c r="R49" s="734"/>
      <c r="S49" s="734"/>
      <c r="T49" s="734"/>
      <c r="U49" s="734"/>
    </row>
    <row r="50" spans="1:21" ht="30.75" customHeight="1">
      <c r="A50" s="734"/>
      <c r="B50" s="893"/>
      <c r="C50" s="907"/>
      <c r="D50" s="917"/>
      <c r="E50" s="926" t="s">
        <v>40</v>
      </c>
      <c r="F50" s="926"/>
      <c r="G50" s="926"/>
      <c r="H50" s="926"/>
      <c r="I50" s="926"/>
      <c r="J50" s="935"/>
      <c r="K50" s="943">
        <v>2</v>
      </c>
      <c r="L50" s="952">
        <v>11</v>
      </c>
      <c r="M50" s="952">
        <v>15</v>
      </c>
      <c r="N50" s="952">
        <v>14</v>
      </c>
      <c r="O50" s="961">
        <v>14</v>
      </c>
      <c r="P50" s="734"/>
      <c r="Q50" s="734"/>
      <c r="R50" s="734"/>
      <c r="S50" s="734"/>
      <c r="T50" s="734"/>
      <c r="U50" s="734"/>
    </row>
    <row r="51" spans="1:21" ht="30.75" customHeight="1">
      <c r="A51" s="734"/>
      <c r="B51" s="894"/>
      <c r="C51" s="908"/>
      <c r="D51" s="918"/>
      <c r="E51" s="926" t="s">
        <v>45</v>
      </c>
      <c r="F51" s="926"/>
      <c r="G51" s="926"/>
      <c r="H51" s="926"/>
      <c r="I51" s="926"/>
      <c r="J51" s="935"/>
      <c r="K51" s="943">
        <v>0</v>
      </c>
      <c r="L51" s="952">
        <v>0</v>
      </c>
      <c r="M51" s="952">
        <v>0</v>
      </c>
      <c r="N51" s="952">
        <v>1</v>
      </c>
      <c r="O51" s="961" t="s">
        <v>201</v>
      </c>
      <c r="P51" s="734"/>
      <c r="Q51" s="734"/>
      <c r="R51" s="734"/>
      <c r="S51" s="734"/>
      <c r="T51" s="734"/>
      <c r="U51" s="734"/>
    </row>
    <row r="52" spans="1:21" ht="30.75" customHeight="1">
      <c r="A52" s="734"/>
      <c r="B52" s="895" t="s">
        <v>48</v>
      </c>
      <c r="C52" s="909"/>
      <c r="D52" s="918"/>
      <c r="E52" s="926" t="s">
        <v>49</v>
      </c>
      <c r="F52" s="926"/>
      <c r="G52" s="926"/>
      <c r="H52" s="926"/>
      <c r="I52" s="926"/>
      <c r="J52" s="935"/>
      <c r="K52" s="943">
        <v>914</v>
      </c>
      <c r="L52" s="952">
        <v>901</v>
      </c>
      <c r="M52" s="952">
        <v>892</v>
      </c>
      <c r="N52" s="952">
        <v>848</v>
      </c>
      <c r="O52" s="961">
        <v>988</v>
      </c>
      <c r="P52" s="734"/>
      <c r="Q52" s="734"/>
      <c r="R52" s="734"/>
      <c r="S52" s="734"/>
      <c r="T52" s="734"/>
      <c r="U52" s="734"/>
    </row>
    <row r="53" spans="1:21" ht="30.75" customHeight="1">
      <c r="A53" s="734"/>
      <c r="B53" s="896" t="s">
        <v>50</v>
      </c>
      <c r="C53" s="910"/>
      <c r="D53" s="919"/>
      <c r="E53" s="927" t="s">
        <v>53</v>
      </c>
      <c r="F53" s="927"/>
      <c r="G53" s="927"/>
      <c r="H53" s="927"/>
      <c r="I53" s="927"/>
      <c r="J53" s="936"/>
      <c r="K53" s="944">
        <v>667</v>
      </c>
      <c r="L53" s="953">
        <v>669</v>
      </c>
      <c r="M53" s="953">
        <v>679</v>
      </c>
      <c r="N53" s="953">
        <v>686</v>
      </c>
      <c r="O53" s="962">
        <v>587</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529</v>
      </c>
      <c r="L57" s="954" t="s">
        <v>530</v>
      </c>
      <c r="M57" s="954" t="s">
        <v>531</v>
      </c>
      <c r="N57" s="954" t="s">
        <v>254</v>
      </c>
      <c r="O57" s="964" t="s">
        <v>532</v>
      </c>
      <c r="P57" s="734"/>
      <c r="Q57" s="734"/>
      <c r="R57" s="734"/>
      <c r="S57" s="734"/>
      <c r="T57" s="734"/>
      <c r="U57" s="734"/>
    </row>
    <row r="58" spans="1:21" ht="31.5" customHeight="1">
      <c r="B58" s="900" t="s">
        <v>59</v>
      </c>
      <c r="C58" s="913"/>
      <c r="D58" s="920" t="s">
        <v>62</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z3jyPZHTGUrOzmJJ3Sx3SyL8j85dOPlmohhGfepSMpw2NU8rLoLxp+Nnxy3CjGEF123bXdnHYOLSsIUAAHx/w==" saltValue="30AdPP7Pjhm6cxY3qE6qA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verticalCentered="1"/>
  <pageMargins left="0" right="0" top="0" bottom="0" header="0" footer="0"/>
  <pageSetup paperSize="8" scale="77" fitToWidth="1" fitToHeight="1" orientation="landscape" usePrinterDefaults="1"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529</v>
      </c>
      <c r="J40" s="950" t="s">
        <v>530</v>
      </c>
      <c r="K40" s="950" t="s">
        <v>531</v>
      </c>
      <c r="L40" s="950" t="s">
        <v>254</v>
      </c>
      <c r="M40" s="990" t="s">
        <v>532</v>
      </c>
    </row>
    <row r="41" spans="2:13" ht="27.75" customHeight="1">
      <c r="B41" s="892" t="s">
        <v>34</v>
      </c>
      <c r="C41" s="906"/>
      <c r="D41" s="916"/>
      <c r="E41" s="973" t="s">
        <v>55</v>
      </c>
      <c r="F41" s="973"/>
      <c r="G41" s="973"/>
      <c r="H41" s="979"/>
      <c r="I41" s="983">
        <v>14847</v>
      </c>
      <c r="J41" s="987">
        <v>18573</v>
      </c>
      <c r="K41" s="987">
        <v>19108</v>
      </c>
      <c r="L41" s="987">
        <v>19695</v>
      </c>
      <c r="M41" s="991">
        <v>21631</v>
      </c>
    </row>
    <row r="42" spans="2:13" ht="27.75" customHeight="1">
      <c r="B42" s="893"/>
      <c r="C42" s="907"/>
      <c r="D42" s="917"/>
      <c r="E42" s="974" t="s">
        <v>71</v>
      </c>
      <c r="F42" s="974"/>
      <c r="G42" s="974"/>
      <c r="H42" s="980"/>
      <c r="I42" s="984">
        <v>291</v>
      </c>
      <c r="J42" s="988">
        <v>291</v>
      </c>
      <c r="K42" s="988">
        <v>280</v>
      </c>
      <c r="L42" s="988">
        <v>270</v>
      </c>
      <c r="M42" s="992">
        <v>275</v>
      </c>
    </row>
    <row r="43" spans="2:13" ht="27.75" customHeight="1">
      <c r="B43" s="893"/>
      <c r="C43" s="907"/>
      <c r="D43" s="917"/>
      <c r="E43" s="974" t="s">
        <v>72</v>
      </c>
      <c r="F43" s="974"/>
      <c r="G43" s="974"/>
      <c r="H43" s="980"/>
      <c r="I43" s="984">
        <v>4128</v>
      </c>
      <c r="J43" s="988">
        <v>3897</v>
      </c>
      <c r="K43" s="988">
        <v>3585</v>
      </c>
      <c r="L43" s="988">
        <v>3327</v>
      </c>
      <c r="M43" s="992">
        <v>3172</v>
      </c>
    </row>
    <row r="44" spans="2:13" ht="27.75" customHeight="1">
      <c r="B44" s="893"/>
      <c r="C44" s="907"/>
      <c r="D44" s="917"/>
      <c r="E44" s="974" t="s">
        <v>74</v>
      </c>
      <c r="F44" s="974"/>
      <c r="G44" s="974"/>
      <c r="H44" s="980"/>
      <c r="I44" s="984">
        <v>74</v>
      </c>
      <c r="J44" s="988">
        <v>48</v>
      </c>
      <c r="K44" s="988">
        <v>23</v>
      </c>
      <c r="L44" s="988">
        <v>11</v>
      </c>
      <c r="M44" s="992">
        <v>7</v>
      </c>
    </row>
    <row r="45" spans="2:13" ht="27.75" customHeight="1">
      <c r="B45" s="893"/>
      <c r="C45" s="907"/>
      <c r="D45" s="917"/>
      <c r="E45" s="974" t="s">
        <v>76</v>
      </c>
      <c r="F45" s="974"/>
      <c r="G45" s="974"/>
      <c r="H45" s="980"/>
      <c r="I45" s="984">
        <v>2095</v>
      </c>
      <c r="J45" s="988">
        <v>2070</v>
      </c>
      <c r="K45" s="988">
        <v>2117</v>
      </c>
      <c r="L45" s="988">
        <v>2196</v>
      </c>
      <c r="M45" s="992">
        <v>2223</v>
      </c>
    </row>
    <row r="46" spans="2:13" ht="27.75" customHeight="1">
      <c r="B46" s="893"/>
      <c r="C46" s="907"/>
      <c r="D46" s="918"/>
      <c r="E46" s="974" t="s">
        <v>75</v>
      </c>
      <c r="F46" s="974"/>
      <c r="G46" s="974"/>
      <c r="H46" s="980"/>
      <c r="I46" s="984" t="s">
        <v>201</v>
      </c>
      <c r="J46" s="988" t="s">
        <v>201</v>
      </c>
      <c r="K46" s="988" t="s">
        <v>201</v>
      </c>
      <c r="L46" s="988" t="s">
        <v>201</v>
      </c>
      <c r="M46" s="992" t="s">
        <v>201</v>
      </c>
    </row>
    <row r="47" spans="2:13" ht="27.75" customHeight="1">
      <c r="B47" s="893"/>
      <c r="C47" s="907"/>
      <c r="D47" s="971"/>
      <c r="E47" s="975" t="s">
        <v>78</v>
      </c>
      <c r="F47" s="978"/>
      <c r="G47" s="978"/>
      <c r="H47" s="981"/>
      <c r="I47" s="984" t="s">
        <v>201</v>
      </c>
      <c r="J47" s="988" t="s">
        <v>201</v>
      </c>
      <c r="K47" s="988" t="s">
        <v>201</v>
      </c>
      <c r="L47" s="988" t="s">
        <v>201</v>
      </c>
      <c r="M47" s="992" t="s">
        <v>201</v>
      </c>
    </row>
    <row r="48" spans="2:13" ht="27.75" customHeight="1">
      <c r="B48" s="893"/>
      <c r="C48" s="907"/>
      <c r="D48" s="917"/>
      <c r="E48" s="974" t="s">
        <v>82</v>
      </c>
      <c r="F48" s="974"/>
      <c r="G48" s="974"/>
      <c r="H48" s="980"/>
      <c r="I48" s="984" t="s">
        <v>201</v>
      </c>
      <c r="J48" s="988" t="s">
        <v>201</v>
      </c>
      <c r="K48" s="988" t="s">
        <v>201</v>
      </c>
      <c r="L48" s="988" t="s">
        <v>201</v>
      </c>
      <c r="M48" s="992" t="s">
        <v>201</v>
      </c>
    </row>
    <row r="49" spans="2:13" ht="27.75" customHeight="1">
      <c r="B49" s="894"/>
      <c r="C49" s="908"/>
      <c r="D49" s="917"/>
      <c r="E49" s="974" t="s">
        <v>89</v>
      </c>
      <c r="F49" s="974"/>
      <c r="G49" s="974"/>
      <c r="H49" s="980"/>
      <c r="I49" s="984" t="s">
        <v>201</v>
      </c>
      <c r="J49" s="988" t="s">
        <v>201</v>
      </c>
      <c r="K49" s="988" t="s">
        <v>201</v>
      </c>
      <c r="L49" s="988" t="s">
        <v>201</v>
      </c>
      <c r="M49" s="992" t="s">
        <v>201</v>
      </c>
    </row>
    <row r="50" spans="2:13" ht="27.75" customHeight="1">
      <c r="B50" s="968" t="s">
        <v>91</v>
      </c>
      <c r="C50" s="970"/>
      <c r="D50" s="972"/>
      <c r="E50" s="974" t="s">
        <v>93</v>
      </c>
      <c r="F50" s="974"/>
      <c r="G50" s="974"/>
      <c r="H50" s="980"/>
      <c r="I50" s="984">
        <v>2506</v>
      </c>
      <c r="J50" s="988">
        <v>5170</v>
      </c>
      <c r="K50" s="988">
        <v>6346</v>
      </c>
      <c r="L50" s="988">
        <v>7336</v>
      </c>
      <c r="M50" s="992">
        <v>8037</v>
      </c>
    </row>
    <row r="51" spans="2:13" ht="27.75" customHeight="1">
      <c r="B51" s="893"/>
      <c r="C51" s="907"/>
      <c r="D51" s="917"/>
      <c r="E51" s="974" t="s">
        <v>96</v>
      </c>
      <c r="F51" s="974"/>
      <c r="G51" s="974"/>
      <c r="H51" s="980"/>
      <c r="I51" s="984">
        <v>194</v>
      </c>
      <c r="J51" s="988">
        <v>205</v>
      </c>
      <c r="K51" s="988">
        <v>202</v>
      </c>
      <c r="L51" s="988">
        <v>187</v>
      </c>
      <c r="M51" s="992">
        <v>177</v>
      </c>
    </row>
    <row r="52" spans="2:13" ht="27.75" customHeight="1">
      <c r="B52" s="894"/>
      <c r="C52" s="908"/>
      <c r="D52" s="917"/>
      <c r="E52" s="974" t="s">
        <v>42</v>
      </c>
      <c r="F52" s="974"/>
      <c r="G52" s="974"/>
      <c r="H52" s="980"/>
      <c r="I52" s="984">
        <v>13437</v>
      </c>
      <c r="J52" s="988">
        <v>15154</v>
      </c>
      <c r="K52" s="988">
        <v>15201</v>
      </c>
      <c r="L52" s="988">
        <v>15234</v>
      </c>
      <c r="M52" s="992">
        <v>16339</v>
      </c>
    </row>
    <row r="53" spans="2:13" ht="27.75" customHeight="1">
      <c r="B53" s="896" t="s">
        <v>50</v>
      </c>
      <c r="C53" s="910"/>
      <c r="D53" s="919"/>
      <c r="E53" s="976" t="s">
        <v>98</v>
      </c>
      <c r="F53" s="976"/>
      <c r="G53" s="976"/>
      <c r="H53" s="982"/>
      <c r="I53" s="985">
        <v>5298</v>
      </c>
      <c r="J53" s="989">
        <v>4349</v>
      </c>
      <c r="K53" s="989">
        <v>3365</v>
      </c>
      <c r="L53" s="989">
        <v>2741</v>
      </c>
      <c r="M53" s="993">
        <v>2756</v>
      </c>
    </row>
    <row r="54" spans="2:13" ht="27.75" customHeight="1">
      <c r="B54" s="969"/>
      <c r="C54" s="868"/>
      <c r="D54" s="868"/>
      <c r="E54" s="977"/>
      <c r="F54" s="977"/>
      <c r="G54" s="977"/>
      <c r="H54" s="977"/>
      <c r="I54" s="986"/>
      <c r="J54" s="986"/>
      <c r="K54" s="986"/>
      <c r="L54" s="986"/>
      <c r="M54" s="986"/>
    </row>
    <row r="55" spans="2:13"/>
  </sheetData>
  <sheetProtection algorithmName="SHA-512" hashValue="9bhrSymJf7QZotb5QNEHiQUs0hfUPBOWh73NhrRw0dclM7dDMla3Cna3DcRxzk0ouFRikpLC6WLRcnbYBNHU7g==" saltValue="0FdhXXZtJJfA4DFjdo8Bv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verticalCentered="1"/>
  <pageMargins left="0" right="0" top="0" bottom="0" header="0" footer="0"/>
  <pageSetup paperSize="8" scale="86" fitToWidth="1" fitToHeight="1" orientation="landscape" usePrinterDefaults="1"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7</v>
      </c>
      <c r="C54" s="1000"/>
      <c r="D54" s="1000"/>
      <c r="E54" s="1009" t="s">
        <v>17</v>
      </c>
      <c r="F54" s="1016" t="s">
        <v>531</v>
      </c>
      <c r="G54" s="1016" t="s">
        <v>254</v>
      </c>
      <c r="H54" s="1024" t="s">
        <v>532</v>
      </c>
    </row>
    <row r="55" spans="2:8" ht="52.5" customHeight="1">
      <c r="B55" s="995"/>
      <c r="C55" s="1001" t="s">
        <v>103</v>
      </c>
      <c r="D55" s="1001"/>
      <c r="E55" s="1010"/>
      <c r="F55" s="1017">
        <v>2322</v>
      </c>
      <c r="G55" s="1017">
        <v>2243</v>
      </c>
      <c r="H55" s="1025">
        <v>2244</v>
      </c>
    </row>
    <row r="56" spans="2:8" ht="52.5" customHeight="1">
      <c r="B56" s="996"/>
      <c r="C56" s="1002" t="s">
        <v>106</v>
      </c>
      <c r="D56" s="1002"/>
      <c r="E56" s="1011"/>
      <c r="F56" s="1018">
        <v>287</v>
      </c>
      <c r="G56" s="1018">
        <v>582</v>
      </c>
      <c r="H56" s="1026">
        <v>1117</v>
      </c>
    </row>
    <row r="57" spans="2:8" ht="53.25" customHeight="1">
      <c r="B57" s="996"/>
      <c r="C57" s="1003" t="s">
        <v>68</v>
      </c>
      <c r="D57" s="1003"/>
      <c r="E57" s="1012"/>
      <c r="F57" s="1019">
        <v>3097</v>
      </c>
      <c r="G57" s="1019">
        <v>3794</v>
      </c>
      <c r="H57" s="1027">
        <v>3943</v>
      </c>
    </row>
    <row r="58" spans="2:8" ht="45.75" customHeight="1">
      <c r="B58" s="997"/>
      <c r="C58" s="1004" t="s">
        <v>544</v>
      </c>
      <c r="D58" s="1007"/>
      <c r="E58" s="1013"/>
      <c r="F58" s="1020">
        <v>1219</v>
      </c>
      <c r="G58" s="1020">
        <v>1489</v>
      </c>
      <c r="H58" s="1028">
        <v>1423</v>
      </c>
    </row>
    <row r="59" spans="2:8" ht="45.75" customHeight="1">
      <c r="B59" s="997"/>
      <c r="C59" s="1004" t="s">
        <v>99</v>
      </c>
      <c r="D59" s="1007"/>
      <c r="E59" s="1013"/>
      <c r="F59" s="1020">
        <v>901</v>
      </c>
      <c r="G59" s="1020">
        <v>1121</v>
      </c>
      <c r="H59" s="1028">
        <v>1319</v>
      </c>
    </row>
    <row r="60" spans="2:8" ht="45.75" customHeight="1">
      <c r="B60" s="997"/>
      <c r="C60" s="1004" t="s">
        <v>545</v>
      </c>
      <c r="D60" s="1007"/>
      <c r="E60" s="1013"/>
      <c r="F60" s="1020">
        <v>339</v>
      </c>
      <c r="G60" s="1020">
        <v>346</v>
      </c>
      <c r="H60" s="1028">
        <v>347</v>
      </c>
    </row>
    <row r="61" spans="2:8" ht="45.75" customHeight="1">
      <c r="B61" s="997"/>
      <c r="C61" s="1004" t="s">
        <v>88</v>
      </c>
      <c r="D61" s="1007"/>
      <c r="E61" s="1013"/>
      <c r="F61" s="1020">
        <v>288</v>
      </c>
      <c r="G61" s="1020">
        <v>288</v>
      </c>
      <c r="H61" s="1028">
        <v>284</v>
      </c>
    </row>
    <row r="62" spans="2:8" ht="45.75" customHeight="1">
      <c r="B62" s="998"/>
      <c r="C62" s="1005" t="s">
        <v>546</v>
      </c>
      <c r="D62" s="1008"/>
      <c r="E62" s="1014"/>
      <c r="F62" s="1021">
        <v>6</v>
      </c>
      <c r="G62" s="1021">
        <v>177</v>
      </c>
      <c r="H62" s="1029">
        <v>177</v>
      </c>
    </row>
    <row r="63" spans="2:8" ht="52.5" customHeight="1">
      <c r="B63" s="999"/>
      <c r="C63" s="1006" t="s">
        <v>108</v>
      </c>
      <c r="D63" s="1006"/>
      <c r="E63" s="1015"/>
      <c r="F63" s="1022">
        <v>5707</v>
      </c>
      <c r="G63" s="1022">
        <v>6619</v>
      </c>
      <c r="H63" s="1030">
        <v>7304</v>
      </c>
    </row>
    <row r="64" spans="2:8"/>
  </sheetData>
  <sheetProtection algorithmName="SHA-512" hashValue="lviRjn9hC9aYmAG8VUXzS/qxkaUU0Rb0s3pw0jtqePXpI2Pp/I+wEZLmO9lwlKAxf5I5iYEIraz/ra4f8Q5Pyg==" saltValue="4bC7m7o3kZPUgdM2oyDqZ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verticalCentered="1"/>
  <pageMargins left="0" right="0" top="0" bottom="0" header="0" footer="0"/>
  <pageSetup paperSize="8" scale="62" fitToWidth="1" fitToHeight="1" orientation="landscape" usePrinterDefaults="1"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528</v>
      </c>
      <c r="G2" s="818"/>
      <c r="H2" s="828"/>
    </row>
    <row r="3" spans="1:8">
      <c r="A3" s="782" t="s">
        <v>485</v>
      </c>
      <c r="B3" s="767"/>
      <c r="C3" s="1039"/>
      <c r="D3" s="1042">
        <v>296258</v>
      </c>
      <c r="E3" s="1044"/>
      <c r="F3" s="1047">
        <v>92632</v>
      </c>
      <c r="G3" s="1049"/>
      <c r="H3" s="1052"/>
    </row>
    <row r="4" spans="1:8">
      <c r="A4" s="754"/>
      <c r="B4" s="766"/>
      <c r="C4" s="1040"/>
      <c r="D4" s="1043">
        <v>199266</v>
      </c>
      <c r="E4" s="1045"/>
      <c r="F4" s="1048">
        <v>47978</v>
      </c>
      <c r="G4" s="1050"/>
      <c r="H4" s="1053"/>
    </row>
    <row r="5" spans="1:8">
      <c r="A5" s="782" t="s">
        <v>524</v>
      </c>
      <c r="B5" s="767"/>
      <c r="C5" s="1039"/>
      <c r="D5" s="1042">
        <v>266070</v>
      </c>
      <c r="E5" s="1044"/>
      <c r="F5" s="1047">
        <v>96469</v>
      </c>
      <c r="G5" s="1049"/>
      <c r="H5" s="1052"/>
    </row>
    <row r="6" spans="1:8">
      <c r="A6" s="754"/>
      <c r="B6" s="766"/>
      <c r="C6" s="1040"/>
      <c r="D6" s="1043">
        <v>215381</v>
      </c>
      <c r="E6" s="1045"/>
      <c r="F6" s="1048">
        <v>49775</v>
      </c>
      <c r="G6" s="1050"/>
      <c r="H6" s="1053"/>
    </row>
    <row r="7" spans="1:8">
      <c r="A7" s="782" t="s">
        <v>136</v>
      </c>
      <c r="B7" s="767"/>
      <c r="C7" s="1039"/>
      <c r="D7" s="1042">
        <v>116897</v>
      </c>
      <c r="E7" s="1044"/>
      <c r="F7" s="1047">
        <v>85743</v>
      </c>
      <c r="G7" s="1049"/>
      <c r="H7" s="1052"/>
    </row>
    <row r="8" spans="1:8">
      <c r="A8" s="754"/>
      <c r="B8" s="766"/>
      <c r="C8" s="1040"/>
      <c r="D8" s="1043">
        <v>60475</v>
      </c>
      <c r="E8" s="1045"/>
      <c r="F8" s="1048">
        <v>45231</v>
      </c>
      <c r="G8" s="1050"/>
      <c r="H8" s="1053"/>
    </row>
    <row r="9" spans="1:8">
      <c r="A9" s="782" t="s">
        <v>525</v>
      </c>
      <c r="B9" s="767"/>
      <c r="C9" s="1039"/>
      <c r="D9" s="1042">
        <v>101431</v>
      </c>
      <c r="E9" s="1044"/>
      <c r="F9" s="1047">
        <v>92509</v>
      </c>
      <c r="G9" s="1049"/>
      <c r="H9" s="1052"/>
    </row>
    <row r="10" spans="1:8">
      <c r="A10" s="754"/>
      <c r="B10" s="766"/>
      <c r="C10" s="1040"/>
      <c r="D10" s="1043">
        <v>50411</v>
      </c>
      <c r="E10" s="1045"/>
      <c r="F10" s="1048">
        <v>52274</v>
      </c>
      <c r="G10" s="1050"/>
      <c r="H10" s="1053"/>
    </row>
    <row r="11" spans="1:8">
      <c r="A11" s="782" t="s">
        <v>526</v>
      </c>
      <c r="B11" s="767"/>
      <c r="C11" s="1039"/>
      <c r="D11" s="1042">
        <v>193596</v>
      </c>
      <c r="E11" s="1044"/>
      <c r="F11" s="1047">
        <v>98544</v>
      </c>
      <c r="G11" s="1049"/>
      <c r="H11" s="1052"/>
    </row>
    <row r="12" spans="1:8">
      <c r="A12" s="754"/>
      <c r="B12" s="766"/>
      <c r="C12" s="1041"/>
      <c r="D12" s="1043">
        <v>61915</v>
      </c>
      <c r="E12" s="1045"/>
      <c r="F12" s="1048">
        <v>55816</v>
      </c>
      <c r="G12" s="1050"/>
      <c r="H12" s="1053"/>
    </row>
    <row r="13" spans="1:8">
      <c r="A13" s="782"/>
      <c r="B13" s="767"/>
      <c r="C13" s="1039"/>
      <c r="D13" s="1042">
        <v>194850</v>
      </c>
      <c r="E13" s="1044"/>
      <c r="F13" s="1047">
        <v>93179</v>
      </c>
      <c r="G13" s="1051"/>
      <c r="H13" s="1052"/>
    </row>
    <row r="14" spans="1:8">
      <c r="A14" s="754"/>
      <c r="B14" s="766"/>
      <c r="C14" s="1040"/>
      <c r="D14" s="1043">
        <v>117490</v>
      </c>
      <c r="E14" s="1045"/>
      <c r="F14" s="1048">
        <v>50215</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87</v>
      </c>
      <c r="B19" s="1032">
        <f>ROUND(VALUE(SUBSTITUTE(実質収支比率等に係る経年分析!F$48,"▲","-")),2)</f>
        <v>4.6900000000000004</v>
      </c>
      <c r="C19" s="1032">
        <f>ROUND(VALUE(SUBSTITUTE(実質収支比率等に係る経年分析!G$48,"▲","-")),2)</f>
        <v>10.81</v>
      </c>
      <c r="D19" s="1032">
        <f>ROUND(VALUE(SUBSTITUTE(実質収支比率等に係る経年分析!H$48,"▲","-")),2)</f>
        <v>10.93</v>
      </c>
      <c r="E19" s="1032">
        <f>ROUND(VALUE(SUBSTITUTE(実質収支比率等に係る経年分析!I$48,"▲","-")),2)</f>
        <v>10.75</v>
      </c>
      <c r="F19" s="1032">
        <f>ROUND(VALUE(SUBSTITUTE(実質収支比率等に係る経年分析!J$48,"▲","-")),2)</f>
        <v>4.66</v>
      </c>
    </row>
    <row r="20" spans="1:11">
      <c r="A20" s="1032" t="s">
        <v>33</v>
      </c>
      <c r="B20" s="1032">
        <f>ROUND(VALUE(SUBSTITUTE(実質収支比率等に係る経年分析!F$47,"▲","-")),2)</f>
        <v>27.59</v>
      </c>
      <c r="C20" s="1032">
        <f>ROUND(VALUE(SUBSTITUTE(実質収支比率等に係る経年分析!G$47,"▲","-")),2)</f>
        <v>29.09</v>
      </c>
      <c r="D20" s="1032">
        <f>ROUND(VALUE(SUBSTITUTE(実質収支比率等に係る経年分析!H$47,"▲","-")),2)</f>
        <v>32.909999999999997</v>
      </c>
      <c r="E20" s="1032">
        <f>ROUND(VALUE(SUBSTITUTE(実質収支比率等に係る経年分析!I$47,"▲","-")),2)</f>
        <v>32.229999999999997</v>
      </c>
      <c r="F20" s="1032">
        <f>ROUND(VALUE(SUBSTITUTE(実質収支比率等に係る経年分析!J$47,"▲","-")),2)</f>
        <v>31.2</v>
      </c>
    </row>
    <row r="21" spans="1:11">
      <c r="A21" s="1032" t="s">
        <v>112</v>
      </c>
      <c r="B21" s="1032">
        <f>IF(ISNUMBER(VALUE(SUBSTITUTE(実質収支比率等に係る経年分析!F$49,"▲","-"))),ROUND(VALUE(SUBSTITUTE(実質収支比率等に係る経年分析!F$49,"▲","-")),2),NA())</f>
        <v>-4.25</v>
      </c>
      <c r="C21" s="1032">
        <f>IF(ISNUMBER(VALUE(SUBSTITUTE(実質収支比率等に係る経年分析!G$49,"▲","-"))),ROUND(VALUE(SUBSTITUTE(実質収支比率等に係る経年分析!G$49,"▲","-")),2),NA())</f>
        <v>6.36</v>
      </c>
      <c r="D21" s="1032">
        <f>IF(ISNUMBER(VALUE(SUBSTITUTE(実質収支比率等に係る経年分析!H$49,"▲","-"))),ROUND(VALUE(SUBSTITUTE(実質収支比率等に係る経年分析!H$49,"▲","-")),2),NA())</f>
        <v>-2.78</v>
      </c>
      <c r="E21" s="1032">
        <f>IF(ISNUMBER(VALUE(SUBSTITUTE(実質収支比率等に係る経年分析!I$49,"▲","-"))),ROUND(VALUE(SUBSTITUTE(実質収支比率等に係る経年分析!I$49,"▲","-")),2),NA())</f>
        <v>-7.08</v>
      </c>
      <c r="F21" s="1032">
        <f>IF(ISNUMBER(VALUE(SUBSTITUTE(実質収支比率等に係る経年分析!J$49,"▲","-"))),ROUND(VALUE(SUBSTITUTE(実質収支比率等に係る経年分析!J$49,"▲","-")),2),NA())</f>
        <v>-5.72</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66</v>
      </c>
      <c r="D26" s="1033" t="s">
        <v>113</v>
      </c>
      <c r="E26" s="1033" t="s">
        <v>66</v>
      </c>
      <c r="F26" s="1033" t="s">
        <v>113</v>
      </c>
      <c r="G26" s="1033" t="s">
        <v>66</v>
      </c>
      <c r="H26" s="1033" t="s">
        <v>113</v>
      </c>
      <c r="I26" s="1033" t="s">
        <v>66</v>
      </c>
      <c r="J26" s="1033" t="s">
        <v>113</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0.13</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介護保険事業特別会計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0.36</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0.55000000000000004</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1.0900000000000001</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0.18</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3.e-002</v>
      </c>
    </row>
    <row r="30" spans="1:11">
      <c r="A30" s="1033" t="str">
        <f>IF('連結実質赤字比率に係る赤字・黒字の構成分析'!C$40="",NA(),'連結実質赤字比率に係る赤字・黒字の構成分析'!C$40)</f>
        <v>国民健康保険事業特別会計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4.e-002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5.e-002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7.0000000000000007e-002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6.e-002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下水道事業会計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#VALUE!</v>
      </c>
      <c r="I32" s="1033" t="e">
        <f>IF(ROUND(VALUE(SUBSTITUTE('連結実質赤字比率に係る赤字・黒字の構成分析'!I$38,"▲","-")),2)&gt;=0,ABS(ROUND(VALUE(SUBSTITUTE('連結実質赤字比率に係る赤字・黒字の構成分析'!I$38,"▲","-")),2)),NA())</f>
        <v>#VALUE!</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2.31</v>
      </c>
    </row>
    <row r="33" spans="1:16">
      <c r="A33" s="1033" t="str">
        <f>IF('連結実質赤字比率に係る赤字・黒字の構成分析'!C$37="",NA(),'連結実質赤字比率に係る赤字・黒字の構成分析'!C$37)</f>
        <v>一般会計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4.68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10.81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10.92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10.74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4.6500000000000004</v>
      </c>
    </row>
    <row r="34" spans="1:16">
      <c r="A34" s="1033" t="str">
        <f>IF('連結実質赤字比率に係る赤字・黒字の構成分析'!C$36="",NA(),'連結実質赤字比率に係る赤字・黒字の構成分析'!C$36)</f>
        <v>土地区画整理事業特別会計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4.91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4.71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4.76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4.82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4.67</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15.38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12.81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10.16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9.68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8.64</v>
      </c>
    </row>
    <row r="36" spans="1:16">
      <c r="A36" s="1033" t="str">
        <f>IF('連結実質赤字比率に係る赤字・黒字の構成分析'!C$34="",NA(),'連結実質赤字比率に係る赤字・黒字の構成分析'!C$34)</f>
        <v>国民宿舎運営事業特別会計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0</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0</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1.e-002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0</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0</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119</v>
      </c>
      <c r="B42" s="1034"/>
      <c r="C42" s="1034"/>
      <c r="D42" s="1034">
        <f>'実質公債費比率（分子）の構造'!K$52</f>
        <v>914</v>
      </c>
      <c r="E42" s="1034"/>
      <c r="F42" s="1034"/>
      <c r="G42" s="1034">
        <f>'実質公債費比率（分子）の構造'!L$52</f>
        <v>901</v>
      </c>
      <c r="H42" s="1034"/>
      <c r="I42" s="1034"/>
      <c r="J42" s="1034">
        <f>'実質公債費比率（分子）の構造'!M$52</f>
        <v>892</v>
      </c>
      <c r="K42" s="1034"/>
      <c r="L42" s="1034"/>
      <c r="M42" s="1034">
        <f>'実質公債費比率（分子）の構造'!N$52</f>
        <v>848</v>
      </c>
      <c r="N42" s="1034"/>
      <c r="O42" s="1034"/>
      <c r="P42" s="1034">
        <f>'実質公債費比率（分子）の構造'!O$52</f>
        <v>988</v>
      </c>
    </row>
    <row r="43" spans="1:16">
      <c r="A43" s="1034" t="s">
        <v>45</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1</v>
      </c>
      <c r="L43" s="1034"/>
      <c r="M43" s="1034"/>
      <c r="N43" s="1034" t="str">
        <f>'実質公債費比率（分子）の構造'!O$51</f>
        <v>-</v>
      </c>
      <c r="O43" s="1034"/>
      <c r="P43" s="1034"/>
    </row>
    <row r="44" spans="1:16">
      <c r="A44" s="1034" t="s">
        <v>40</v>
      </c>
      <c r="B44" s="1034">
        <f>'実質公債費比率（分子）の構造'!K$50</f>
        <v>2</v>
      </c>
      <c r="C44" s="1034"/>
      <c r="D44" s="1034"/>
      <c r="E44" s="1034">
        <f>'実質公債費比率（分子）の構造'!L$50</f>
        <v>11</v>
      </c>
      <c r="F44" s="1034"/>
      <c r="G44" s="1034"/>
      <c r="H44" s="1034">
        <f>'実質公債費比率（分子）の構造'!M$50</f>
        <v>15</v>
      </c>
      <c r="I44" s="1034"/>
      <c r="J44" s="1034"/>
      <c r="K44" s="1034">
        <f>'実質公債費比率（分子）の構造'!N$50</f>
        <v>14</v>
      </c>
      <c r="L44" s="1034"/>
      <c r="M44" s="1034"/>
      <c r="N44" s="1034">
        <f>'実質公債費比率（分子）の構造'!O$50</f>
        <v>14</v>
      </c>
      <c r="O44" s="1034"/>
      <c r="P44" s="1034"/>
    </row>
    <row r="45" spans="1:16">
      <c r="A45" s="1034" t="s">
        <v>0</v>
      </c>
      <c r="B45" s="1034">
        <f>'実質公債費比率（分子）の構造'!K$49</f>
        <v>38</v>
      </c>
      <c r="C45" s="1034"/>
      <c r="D45" s="1034"/>
      <c r="E45" s="1034">
        <f>'実質公債費比率（分子）の構造'!L$49</f>
        <v>38</v>
      </c>
      <c r="F45" s="1034"/>
      <c r="G45" s="1034"/>
      <c r="H45" s="1034">
        <f>'実質公債費比率（分子）の構造'!M$49</f>
        <v>29</v>
      </c>
      <c r="I45" s="1034"/>
      <c r="J45" s="1034"/>
      <c r="K45" s="1034">
        <f>'実質公債費比率（分子）の構造'!N$49</f>
        <v>17</v>
      </c>
      <c r="L45" s="1034"/>
      <c r="M45" s="1034"/>
      <c r="N45" s="1034">
        <f>'実質公債費比率（分子）の構造'!O$49</f>
        <v>4</v>
      </c>
      <c r="O45" s="1034"/>
      <c r="P45" s="1034"/>
    </row>
    <row r="46" spans="1:16">
      <c r="A46" s="1034" t="s">
        <v>38</v>
      </c>
      <c r="B46" s="1034">
        <f>'実質公債費比率（分子）の構造'!K$48</f>
        <v>439</v>
      </c>
      <c r="C46" s="1034"/>
      <c r="D46" s="1034"/>
      <c r="E46" s="1034">
        <f>'実質公債費比率（分子）の構造'!L$48</f>
        <v>452</v>
      </c>
      <c r="F46" s="1034"/>
      <c r="G46" s="1034"/>
      <c r="H46" s="1034">
        <f>'実質公債費比率（分子）の構造'!M$48</f>
        <v>448</v>
      </c>
      <c r="I46" s="1034"/>
      <c r="J46" s="1034"/>
      <c r="K46" s="1034">
        <f>'実質公債費比率（分子）の構造'!N$48</f>
        <v>402</v>
      </c>
      <c r="L46" s="1034"/>
      <c r="M46" s="1034"/>
      <c r="N46" s="1034">
        <f>'実質公債費比率（分子）の構造'!O$48</f>
        <v>410</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1102</v>
      </c>
      <c r="C49" s="1034"/>
      <c r="D49" s="1034"/>
      <c r="E49" s="1034">
        <f>'実質公債費比率（分子）の構造'!L$45</f>
        <v>1069</v>
      </c>
      <c r="F49" s="1034"/>
      <c r="G49" s="1034"/>
      <c r="H49" s="1034">
        <f>'実質公債費比率（分子）の構造'!M$45</f>
        <v>1079</v>
      </c>
      <c r="I49" s="1034"/>
      <c r="J49" s="1034"/>
      <c r="K49" s="1034">
        <f>'実質公債費比率（分子）の構造'!N$45</f>
        <v>1100</v>
      </c>
      <c r="L49" s="1034"/>
      <c r="M49" s="1034"/>
      <c r="N49" s="1034">
        <f>'実質公債費比率（分子）の構造'!O$45</f>
        <v>1147</v>
      </c>
      <c r="O49" s="1034"/>
      <c r="P49" s="1034"/>
    </row>
    <row r="50" spans="1:16">
      <c r="A50" s="1034" t="s">
        <v>53</v>
      </c>
      <c r="B50" s="1034" t="e">
        <f>NA()</f>
        <v>#N/A</v>
      </c>
      <c r="C50" s="1034">
        <f>IF(ISNUMBER('実質公債費比率（分子）の構造'!K$53),'実質公債費比率（分子）の構造'!K$53,NA())</f>
        <v>667</v>
      </c>
      <c r="D50" s="1034" t="e">
        <f>NA()</f>
        <v>#N/A</v>
      </c>
      <c r="E50" s="1034" t="e">
        <f>NA()</f>
        <v>#N/A</v>
      </c>
      <c r="F50" s="1034">
        <f>IF(ISNUMBER('実質公債費比率（分子）の構造'!L$53),'実質公債費比率（分子）の構造'!L$53,NA())</f>
        <v>669</v>
      </c>
      <c r="G50" s="1034" t="e">
        <f>NA()</f>
        <v>#N/A</v>
      </c>
      <c r="H50" s="1034" t="e">
        <f>NA()</f>
        <v>#N/A</v>
      </c>
      <c r="I50" s="1034">
        <f>IF(ISNUMBER('実質公債費比率（分子）の構造'!M$53),'実質公債費比率（分子）の構造'!M$53,NA())</f>
        <v>679</v>
      </c>
      <c r="J50" s="1034" t="e">
        <f>NA()</f>
        <v>#N/A</v>
      </c>
      <c r="K50" s="1034" t="e">
        <f>NA()</f>
        <v>#N/A</v>
      </c>
      <c r="L50" s="1034">
        <f>IF(ISNUMBER('実質公債費比率（分子）の構造'!N$53),'実質公債費比率（分子）の構造'!N$53,NA())</f>
        <v>686</v>
      </c>
      <c r="M50" s="1034" t="e">
        <f>NA()</f>
        <v>#N/A</v>
      </c>
      <c r="N50" s="1034" t="e">
        <f>NA()</f>
        <v>#N/A</v>
      </c>
      <c r="O50" s="1034">
        <f>IF(ISNUMBER('実質公債費比率（分子）の構造'!O$53),'実質公債費比率（分子）の構造'!O$53,NA())</f>
        <v>587</v>
      </c>
      <c r="P50" s="1034" t="e">
        <f>NA()</f>
        <v>#N/A</v>
      </c>
    </row>
    <row r="53" spans="1:16">
      <c r="A53" s="1031" t="s">
        <v>120</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124</v>
      </c>
      <c r="C55" s="1033"/>
      <c r="D55" s="1033" t="s">
        <v>127</v>
      </c>
      <c r="E55" s="1033" t="s">
        <v>124</v>
      </c>
      <c r="F55" s="1033"/>
      <c r="G55" s="1033" t="s">
        <v>127</v>
      </c>
      <c r="H55" s="1033" t="s">
        <v>124</v>
      </c>
      <c r="I55" s="1033"/>
      <c r="J55" s="1033" t="s">
        <v>127</v>
      </c>
      <c r="K55" s="1033" t="s">
        <v>124</v>
      </c>
      <c r="L55" s="1033"/>
      <c r="M55" s="1033" t="s">
        <v>127</v>
      </c>
      <c r="N55" s="1033" t="s">
        <v>124</v>
      </c>
      <c r="O55" s="1033"/>
      <c r="P55" s="1033" t="s">
        <v>127</v>
      </c>
    </row>
    <row r="56" spans="1:16">
      <c r="A56" s="1033" t="s">
        <v>42</v>
      </c>
      <c r="B56" s="1033"/>
      <c r="C56" s="1033"/>
      <c r="D56" s="1033">
        <f>'将来負担比率（分子）の構造'!I$52</f>
        <v>13437</v>
      </c>
      <c r="E56" s="1033"/>
      <c r="F56" s="1033"/>
      <c r="G56" s="1033">
        <f>'将来負担比率（分子）の構造'!J$52</f>
        <v>15154</v>
      </c>
      <c r="H56" s="1033"/>
      <c r="I56" s="1033"/>
      <c r="J56" s="1033">
        <f>'将来負担比率（分子）の構造'!K$52</f>
        <v>15201</v>
      </c>
      <c r="K56" s="1033"/>
      <c r="L56" s="1033"/>
      <c r="M56" s="1033">
        <f>'将来負担比率（分子）の構造'!L$52</f>
        <v>15234</v>
      </c>
      <c r="N56" s="1033"/>
      <c r="O56" s="1033"/>
      <c r="P56" s="1033">
        <f>'将来負担比率（分子）の構造'!M$52</f>
        <v>16339</v>
      </c>
    </row>
    <row r="57" spans="1:16">
      <c r="A57" s="1033" t="s">
        <v>96</v>
      </c>
      <c r="B57" s="1033"/>
      <c r="C57" s="1033"/>
      <c r="D57" s="1033">
        <f>'将来負担比率（分子）の構造'!I$51</f>
        <v>194</v>
      </c>
      <c r="E57" s="1033"/>
      <c r="F57" s="1033"/>
      <c r="G57" s="1033">
        <f>'将来負担比率（分子）の構造'!J$51</f>
        <v>205</v>
      </c>
      <c r="H57" s="1033"/>
      <c r="I57" s="1033"/>
      <c r="J57" s="1033">
        <f>'将来負担比率（分子）の構造'!K$51</f>
        <v>202</v>
      </c>
      <c r="K57" s="1033"/>
      <c r="L57" s="1033"/>
      <c r="M57" s="1033">
        <f>'将来負担比率（分子）の構造'!L$51</f>
        <v>187</v>
      </c>
      <c r="N57" s="1033"/>
      <c r="O57" s="1033"/>
      <c r="P57" s="1033">
        <f>'将来負担比率（分子）の構造'!M$51</f>
        <v>177</v>
      </c>
    </row>
    <row r="58" spans="1:16">
      <c r="A58" s="1033" t="s">
        <v>93</v>
      </c>
      <c r="B58" s="1033"/>
      <c r="C58" s="1033"/>
      <c r="D58" s="1033">
        <f>'将来負担比率（分子）の構造'!I$50</f>
        <v>2506</v>
      </c>
      <c r="E58" s="1033"/>
      <c r="F58" s="1033"/>
      <c r="G58" s="1033">
        <f>'将来負担比率（分子）の構造'!J$50</f>
        <v>5170</v>
      </c>
      <c r="H58" s="1033"/>
      <c r="I58" s="1033"/>
      <c r="J58" s="1033">
        <f>'将来負担比率（分子）の構造'!K$50</f>
        <v>6346</v>
      </c>
      <c r="K58" s="1033"/>
      <c r="L58" s="1033"/>
      <c r="M58" s="1033">
        <f>'将来負担比率（分子）の構造'!L$50</f>
        <v>7336</v>
      </c>
      <c r="N58" s="1033"/>
      <c r="O58" s="1033"/>
      <c r="P58" s="1033">
        <f>'将来負担比率（分子）の構造'!M$50</f>
        <v>8037</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2095</v>
      </c>
      <c r="C62" s="1033"/>
      <c r="D62" s="1033"/>
      <c r="E62" s="1033">
        <f>'将来負担比率（分子）の構造'!J$45</f>
        <v>2070</v>
      </c>
      <c r="F62" s="1033"/>
      <c r="G62" s="1033"/>
      <c r="H62" s="1033">
        <f>'将来負担比率（分子）の構造'!K$45</f>
        <v>2117</v>
      </c>
      <c r="I62" s="1033"/>
      <c r="J62" s="1033"/>
      <c r="K62" s="1033">
        <f>'将来負担比率（分子）の構造'!L$45</f>
        <v>2196</v>
      </c>
      <c r="L62" s="1033"/>
      <c r="M62" s="1033"/>
      <c r="N62" s="1033">
        <f>'将来負担比率（分子）の構造'!M$45</f>
        <v>2223</v>
      </c>
      <c r="O62" s="1033"/>
      <c r="P62" s="1033"/>
    </row>
    <row r="63" spans="1:16">
      <c r="A63" s="1033" t="s">
        <v>74</v>
      </c>
      <c r="B63" s="1033">
        <f>'将来負担比率（分子）の構造'!I$44</f>
        <v>74</v>
      </c>
      <c r="C63" s="1033"/>
      <c r="D63" s="1033"/>
      <c r="E63" s="1033">
        <f>'将来負担比率（分子）の構造'!J$44</f>
        <v>48</v>
      </c>
      <c r="F63" s="1033"/>
      <c r="G63" s="1033"/>
      <c r="H63" s="1033">
        <f>'将来負担比率（分子）の構造'!K$44</f>
        <v>23</v>
      </c>
      <c r="I63" s="1033"/>
      <c r="J63" s="1033"/>
      <c r="K63" s="1033">
        <f>'将来負担比率（分子）の構造'!L$44</f>
        <v>11</v>
      </c>
      <c r="L63" s="1033"/>
      <c r="M63" s="1033"/>
      <c r="N63" s="1033">
        <f>'将来負担比率（分子）の構造'!M$44</f>
        <v>7</v>
      </c>
      <c r="O63" s="1033"/>
      <c r="P63" s="1033"/>
    </row>
    <row r="64" spans="1:16">
      <c r="A64" s="1033" t="s">
        <v>72</v>
      </c>
      <c r="B64" s="1033">
        <f>'将来負担比率（分子）の構造'!I$43</f>
        <v>4128</v>
      </c>
      <c r="C64" s="1033"/>
      <c r="D64" s="1033"/>
      <c r="E64" s="1033">
        <f>'将来負担比率（分子）の構造'!J$43</f>
        <v>3897</v>
      </c>
      <c r="F64" s="1033"/>
      <c r="G64" s="1033"/>
      <c r="H64" s="1033">
        <f>'将来負担比率（分子）の構造'!K$43</f>
        <v>3585</v>
      </c>
      <c r="I64" s="1033"/>
      <c r="J64" s="1033"/>
      <c r="K64" s="1033">
        <f>'将来負担比率（分子）の構造'!L$43</f>
        <v>3327</v>
      </c>
      <c r="L64" s="1033"/>
      <c r="M64" s="1033"/>
      <c r="N64" s="1033">
        <f>'将来負担比率（分子）の構造'!M$43</f>
        <v>3172</v>
      </c>
      <c r="O64" s="1033"/>
      <c r="P64" s="1033"/>
    </row>
    <row r="65" spans="1:16">
      <c r="A65" s="1033" t="s">
        <v>71</v>
      </c>
      <c r="B65" s="1033">
        <f>'将来負担比率（分子）の構造'!I$42</f>
        <v>291</v>
      </c>
      <c r="C65" s="1033"/>
      <c r="D65" s="1033"/>
      <c r="E65" s="1033">
        <f>'将来負担比率（分子）の構造'!J$42</f>
        <v>291</v>
      </c>
      <c r="F65" s="1033"/>
      <c r="G65" s="1033"/>
      <c r="H65" s="1033">
        <f>'将来負担比率（分子）の構造'!K$42</f>
        <v>280</v>
      </c>
      <c r="I65" s="1033"/>
      <c r="J65" s="1033"/>
      <c r="K65" s="1033">
        <f>'将来負担比率（分子）の構造'!L$42</f>
        <v>270</v>
      </c>
      <c r="L65" s="1033"/>
      <c r="M65" s="1033"/>
      <c r="N65" s="1033">
        <f>'将来負担比率（分子）の構造'!M$42</f>
        <v>275</v>
      </c>
      <c r="O65" s="1033"/>
      <c r="P65" s="1033"/>
    </row>
    <row r="66" spans="1:16">
      <c r="A66" s="1033" t="s">
        <v>55</v>
      </c>
      <c r="B66" s="1033">
        <f>'将来負担比率（分子）の構造'!I$41</f>
        <v>14847</v>
      </c>
      <c r="C66" s="1033"/>
      <c r="D66" s="1033"/>
      <c r="E66" s="1033">
        <f>'将来負担比率（分子）の構造'!J$41</f>
        <v>18573</v>
      </c>
      <c r="F66" s="1033"/>
      <c r="G66" s="1033"/>
      <c r="H66" s="1033">
        <f>'将来負担比率（分子）の構造'!K$41</f>
        <v>19108</v>
      </c>
      <c r="I66" s="1033"/>
      <c r="J66" s="1033"/>
      <c r="K66" s="1033">
        <f>'将来負担比率（分子）の構造'!L$41</f>
        <v>19695</v>
      </c>
      <c r="L66" s="1033"/>
      <c r="M66" s="1033"/>
      <c r="N66" s="1033">
        <f>'将来負担比率（分子）の構造'!M$41</f>
        <v>21631</v>
      </c>
      <c r="O66" s="1033"/>
      <c r="P66" s="1033"/>
    </row>
    <row r="67" spans="1:16">
      <c r="A67" s="1033" t="s">
        <v>98</v>
      </c>
      <c r="B67" s="1033" t="e">
        <f>NA()</f>
        <v>#N/A</v>
      </c>
      <c r="C67" s="1033">
        <f>IF(ISNUMBER('将来負担比率（分子）の構造'!I$53),IF('将来負担比率（分子）の構造'!I$53&lt;0,0,'将来負担比率（分子）の構造'!I$53),NA())</f>
        <v>5298</v>
      </c>
      <c r="D67" s="1033" t="e">
        <f>NA()</f>
        <v>#N/A</v>
      </c>
      <c r="E67" s="1033" t="e">
        <f>NA()</f>
        <v>#N/A</v>
      </c>
      <c r="F67" s="1033">
        <f>IF(ISNUMBER('将来負担比率（分子）の構造'!J$53),IF('将来負担比率（分子）の構造'!J$53&lt;0,0,'将来負担比率（分子）の構造'!J$53),NA())</f>
        <v>4349</v>
      </c>
      <c r="G67" s="1033" t="e">
        <f>NA()</f>
        <v>#N/A</v>
      </c>
      <c r="H67" s="1033" t="e">
        <f>NA()</f>
        <v>#N/A</v>
      </c>
      <c r="I67" s="1033">
        <f>IF(ISNUMBER('将来負担比率（分子）の構造'!K$53),IF('将来負担比率（分子）の構造'!K$53&lt;0,0,'将来負担比率（分子）の構造'!K$53),NA())</f>
        <v>3365</v>
      </c>
      <c r="J67" s="1033" t="e">
        <f>NA()</f>
        <v>#N/A</v>
      </c>
      <c r="K67" s="1033" t="e">
        <f>NA()</f>
        <v>#N/A</v>
      </c>
      <c r="L67" s="1033">
        <f>IF(ISNUMBER('将来負担比率（分子）の構造'!L$53),IF('将来負担比率（分子）の構造'!L$53&lt;0,0,'将来負担比率（分子）の構造'!L$53),NA())</f>
        <v>2741</v>
      </c>
      <c r="M67" s="1033" t="e">
        <f>NA()</f>
        <v>#N/A</v>
      </c>
      <c r="N67" s="1033" t="e">
        <f>NA()</f>
        <v>#N/A</v>
      </c>
      <c r="O67" s="1033">
        <f>IF(ISNUMBER('将来負担比率（分子）の構造'!M$53),IF('将来負担比率（分子）の構造'!M$53&lt;0,0,'将来負担比率（分子）の構造'!M$53),NA())</f>
        <v>2756</v>
      </c>
      <c r="P67" s="1033" t="e">
        <f>NA()</f>
        <v>#N/A</v>
      </c>
    </row>
    <row r="70" spans="1:16">
      <c r="A70" s="1036" t="s">
        <v>128</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129</v>
      </c>
      <c r="B72" s="1037">
        <f>基金残高に係る経年分析!F55</f>
        <v>2322</v>
      </c>
      <c r="C72" s="1037">
        <f>基金残高に係る経年分析!G55</f>
        <v>2243</v>
      </c>
      <c r="D72" s="1037">
        <f>基金残高に係る経年分析!H55</f>
        <v>2244</v>
      </c>
    </row>
    <row r="73" spans="1:16">
      <c r="A73" s="1035" t="s">
        <v>130</v>
      </c>
      <c r="B73" s="1037">
        <f>基金残高に係る経年分析!F56</f>
        <v>287</v>
      </c>
      <c r="C73" s="1037">
        <f>基金残高に係る経年分析!G56</f>
        <v>582</v>
      </c>
      <c r="D73" s="1037">
        <f>基金残高に係る経年分析!H56</f>
        <v>1117</v>
      </c>
    </row>
    <row r="74" spans="1:16">
      <c r="A74" s="1035" t="s">
        <v>132</v>
      </c>
      <c r="B74" s="1037">
        <f>基金残高に係る経年分析!F57</f>
        <v>3097</v>
      </c>
      <c r="C74" s="1037">
        <f>基金残高に係る経年分析!G57</f>
        <v>3794</v>
      </c>
      <c r="D74" s="1037">
        <f>基金残高に係る経年分析!H57</f>
        <v>3943</v>
      </c>
    </row>
  </sheetData>
  <sheetProtection algorithmName="SHA-512" hashValue="plvP9UpgZqXAwa8A90xsHEBK3wjIXZdnq5rooHcBYwx+JpkWF2bS2dlK2jctQw3i8PL+QqQ9Gm78WdfvJ4V/YQ==" saltValue="u3uWxjbgQbPPLMsrNf3gX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15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255</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2147953</v>
      </c>
      <c r="S5" s="276"/>
      <c r="T5" s="276"/>
      <c r="U5" s="276"/>
      <c r="V5" s="276"/>
      <c r="W5" s="276"/>
      <c r="X5" s="276"/>
      <c r="Y5" s="278"/>
      <c r="Z5" s="281">
        <v>12.9</v>
      </c>
      <c r="AA5" s="281"/>
      <c r="AB5" s="281"/>
      <c r="AC5" s="281"/>
      <c r="AD5" s="286">
        <v>2147953</v>
      </c>
      <c r="AE5" s="286"/>
      <c r="AF5" s="286"/>
      <c r="AG5" s="286"/>
      <c r="AH5" s="286"/>
      <c r="AI5" s="286"/>
      <c r="AJ5" s="286"/>
      <c r="AK5" s="286"/>
      <c r="AL5" s="291">
        <v>29.5</v>
      </c>
      <c r="AM5" s="293"/>
      <c r="AN5" s="293"/>
      <c r="AO5" s="295"/>
      <c r="AP5" s="260" t="s">
        <v>319</v>
      </c>
      <c r="AQ5" s="265"/>
      <c r="AR5" s="265"/>
      <c r="AS5" s="265"/>
      <c r="AT5" s="265"/>
      <c r="AU5" s="265"/>
      <c r="AV5" s="265"/>
      <c r="AW5" s="265"/>
      <c r="AX5" s="265"/>
      <c r="AY5" s="265"/>
      <c r="AZ5" s="265"/>
      <c r="BA5" s="265"/>
      <c r="BB5" s="265"/>
      <c r="BC5" s="265"/>
      <c r="BD5" s="265"/>
      <c r="BE5" s="265"/>
      <c r="BF5" s="268"/>
      <c r="BG5" s="274">
        <v>2147953</v>
      </c>
      <c r="BH5" s="217"/>
      <c r="BI5" s="217"/>
      <c r="BJ5" s="217"/>
      <c r="BK5" s="217"/>
      <c r="BL5" s="217"/>
      <c r="BM5" s="217"/>
      <c r="BN5" s="279"/>
      <c r="BO5" s="282">
        <v>100</v>
      </c>
      <c r="BP5" s="282"/>
      <c r="BQ5" s="282"/>
      <c r="BR5" s="282"/>
      <c r="BS5" s="287">
        <v>36787</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180345</v>
      </c>
      <c r="S6" s="217"/>
      <c r="T6" s="217"/>
      <c r="U6" s="217"/>
      <c r="V6" s="217"/>
      <c r="W6" s="217"/>
      <c r="X6" s="217"/>
      <c r="Y6" s="279"/>
      <c r="Z6" s="282">
        <v>1.1000000000000001</v>
      </c>
      <c r="AA6" s="282"/>
      <c r="AB6" s="282"/>
      <c r="AC6" s="282"/>
      <c r="AD6" s="287">
        <v>180345</v>
      </c>
      <c r="AE6" s="287"/>
      <c r="AF6" s="287"/>
      <c r="AG6" s="287"/>
      <c r="AH6" s="287"/>
      <c r="AI6" s="287"/>
      <c r="AJ6" s="287"/>
      <c r="AK6" s="287"/>
      <c r="AL6" s="283">
        <v>2.5</v>
      </c>
      <c r="AM6" s="238"/>
      <c r="AN6" s="238"/>
      <c r="AO6" s="296"/>
      <c r="AP6" s="261" t="s">
        <v>107</v>
      </c>
      <c r="AQ6" s="1"/>
      <c r="AR6" s="1"/>
      <c r="AS6" s="1"/>
      <c r="AT6" s="1"/>
      <c r="AU6" s="1"/>
      <c r="AV6" s="1"/>
      <c r="AW6" s="1"/>
      <c r="AX6" s="1"/>
      <c r="AY6" s="1"/>
      <c r="AZ6" s="1"/>
      <c r="BA6" s="1"/>
      <c r="BB6" s="1"/>
      <c r="BC6" s="1"/>
      <c r="BD6" s="1"/>
      <c r="BE6" s="1"/>
      <c r="BF6" s="269"/>
      <c r="BG6" s="274">
        <v>2147953</v>
      </c>
      <c r="BH6" s="217"/>
      <c r="BI6" s="217"/>
      <c r="BJ6" s="217"/>
      <c r="BK6" s="217"/>
      <c r="BL6" s="217"/>
      <c r="BM6" s="217"/>
      <c r="BN6" s="279"/>
      <c r="BO6" s="282">
        <v>100</v>
      </c>
      <c r="BP6" s="282"/>
      <c r="BQ6" s="282"/>
      <c r="BR6" s="282"/>
      <c r="BS6" s="287">
        <v>36787</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127252</v>
      </c>
      <c r="CS6" s="217"/>
      <c r="CT6" s="217"/>
      <c r="CU6" s="217"/>
      <c r="CV6" s="217"/>
      <c r="CW6" s="217"/>
      <c r="CX6" s="217"/>
      <c r="CY6" s="279"/>
      <c r="CZ6" s="291">
        <v>0.8</v>
      </c>
      <c r="DA6" s="293"/>
      <c r="DB6" s="293"/>
      <c r="DC6" s="337"/>
      <c r="DD6" s="288" t="s">
        <v>201</v>
      </c>
      <c r="DE6" s="217"/>
      <c r="DF6" s="217"/>
      <c r="DG6" s="217"/>
      <c r="DH6" s="217"/>
      <c r="DI6" s="217"/>
      <c r="DJ6" s="217"/>
      <c r="DK6" s="217"/>
      <c r="DL6" s="217"/>
      <c r="DM6" s="217"/>
      <c r="DN6" s="217"/>
      <c r="DO6" s="217"/>
      <c r="DP6" s="279"/>
      <c r="DQ6" s="288">
        <v>127252</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1976</v>
      </c>
      <c r="S7" s="217"/>
      <c r="T7" s="217"/>
      <c r="U7" s="217"/>
      <c r="V7" s="217"/>
      <c r="W7" s="217"/>
      <c r="X7" s="217"/>
      <c r="Y7" s="279"/>
      <c r="Z7" s="282">
        <v>0</v>
      </c>
      <c r="AA7" s="282"/>
      <c r="AB7" s="282"/>
      <c r="AC7" s="282"/>
      <c r="AD7" s="287">
        <v>1976</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864580</v>
      </c>
      <c r="BH7" s="217"/>
      <c r="BI7" s="217"/>
      <c r="BJ7" s="217"/>
      <c r="BK7" s="217"/>
      <c r="BL7" s="217"/>
      <c r="BM7" s="217"/>
      <c r="BN7" s="279"/>
      <c r="BO7" s="282">
        <v>40.299999999999997</v>
      </c>
      <c r="BP7" s="282"/>
      <c r="BQ7" s="282"/>
      <c r="BR7" s="282"/>
      <c r="BS7" s="287">
        <v>36787</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2725070</v>
      </c>
      <c r="CS7" s="217"/>
      <c r="CT7" s="217"/>
      <c r="CU7" s="217"/>
      <c r="CV7" s="217"/>
      <c r="CW7" s="217"/>
      <c r="CX7" s="217"/>
      <c r="CY7" s="279"/>
      <c r="CZ7" s="282">
        <v>16.8</v>
      </c>
      <c r="DA7" s="282"/>
      <c r="DB7" s="282"/>
      <c r="DC7" s="282"/>
      <c r="DD7" s="288">
        <v>46680</v>
      </c>
      <c r="DE7" s="217"/>
      <c r="DF7" s="217"/>
      <c r="DG7" s="217"/>
      <c r="DH7" s="217"/>
      <c r="DI7" s="217"/>
      <c r="DJ7" s="217"/>
      <c r="DK7" s="217"/>
      <c r="DL7" s="217"/>
      <c r="DM7" s="217"/>
      <c r="DN7" s="217"/>
      <c r="DO7" s="217"/>
      <c r="DP7" s="279"/>
      <c r="DQ7" s="288">
        <v>1530873</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15503</v>
      </c>
      <c r="S8" s="217"/>
      <c r="T8" s="217"/>
      <c r="U8" s="217"/>
      <c r="V8" s="217"/>
      <c r="W8" s="217"/>
      <c r="X8" s="217"/>
      <c r="Y8" s="279"/>
      <c r="Z8" s="282">
        <v>0.1</v>
      </c>
      <c r="AA8" s="282"/>
      <c r="AB8" s="282"/>
      <c r="AC8" s="282"/>
      <c r="AD8" s="287">
        <v>15503</v>
      </c>
      <c r="AE8" s="287"/>
      <c r="AF8" s="287"/>
      <c r="AG8" s="287"/>
      <c r="AH8" s="287"/>
      <c r="AI8" s="287"/>
      <c r="AJ8" s="287"/>
      <c r="AK8" s="287"/>
      <c r="AL8" s="283">
        <v>0.2</v>
      </c>
      <c r="AM8" s="238"/>
      <c r="AN8" s="238"/>
      <c r="AO8" s="296"/>
      <c r="AP8" s="261" t="s">
        <v>125</v>
      </c>
      <c r="AQ8" s="1"/>
      <c r="AR8" s="1"/>
      <c r="AS8" s="1"/>
      <c r="AT8" s="1"/>
      <c r="AU8" s="1"/>
      <c r="AV8" s="1"/>
      <c r="AW8" s="1"/>
      <c r="AX8" s="1"/>
      <c r="AY8" s="1"/>
      <c r="AZ8" s="1"/>
      <c r="BA8" s="1"/>
      <c r="BB8" s="1"/>
      <c r="BC8" s="1"/>
      <c r="BD8" s="1"/>
      <c r="BE8" s="1"/>
      <c r="BF8" s="269"/>
      <c r="BG8" s="274">
        <v>26367</v>
      </c>
      <c r="BH8" s="217"/>
      <c r="BI8" s="217"/>
      <c r="BJ8" s="217"/>
      <c r="BK8" s="217"/>
      <c r="BL8" s="217"/>
      <c r="BM8" s="217"/>
      <c r="BN8" s="279"/>
      <c r="BO8" s="282">
        <v>1.2</v>
      </c>
      <c r="BP8" s="282"/>
      <c r="BQ8" s="282"/>
      <c r="BR8" s="282"/>
      <c r="BS8" s="287" t="s">
        <v>201</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4709710</v>
      </c>
      <c r="CS8" s="217"/>
      <c r="CT8" s="217"/>
      <c r="CU8" s="217"/>
      <c r="CV8" s="217"/>
      <c r="CW8" s="217"/>
      <c r="CX8" s="217"/>
      <c r="CY8" s="279"/>
      <c r="CZ8" s="282">
        <v>29</v>
      </c>
      <c r="DA8" s="282"/>
      <c r="DB8" s="282"/>
      <c r="DC8" s="282"/>
      <c r="DD8" s="288">
        <v>12218</v>
      </c>
      <c r="DE8" s="217"/>
      <c r="DF8" s="217"/>
      <c r="DG8" s="217"/>
      <c r="DH8" s="217"/>
      <c r="DI8" s="217"/>
      <c r="DJ8" s="217"/>
      <c r="DK8" s="217"/>
      <c r="DL8" s="217"/>
      <c r="DM8" s="217"/>
      <c r="DN8" s="217"/>
      <c r="DO8" s="217"/>
      <c r="DP8" s="279"/>
      <c r="DQ8" s="288">
        <v>2662101</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18783</v>
      </c>
      <c r="S9" s="217"/>
      <c r="T9" s="217"/>
      <c r="U9" s="217"/>
      <c r="V9" s="217"/>
      <c r="W9" s="217"/>
      <c r="X9" s="217"/>
      <c r="Y9" s="279"/>
      <c r="Z9" s="282">
        <v>0.1</v>
      </c>
      <c r="AA9" s="282"/>
      <c r="AB9" s="282"/>
      <c r="AC9" s="282"/>
      <c r="AD9" s="287">
        <v>18783</v>
      </c>
      <c r="AE9" s="287"/>
      <c r="AF9" s="287"/>
      <c r="AG9" s="287"/>
      <c r="AH9" s="287"/>
      <c r="AI9" s="287"/>
      <c r="AJ9" s="287"/>
      <c r="AK9" s="287"/>
      <c r="AL9" s="283">
        <v>0.3</v>
      </c>
      <c r="AM9" s="238"/>
      <c r="AN9" s="238"/>
      <c r="AO9" s="296"/>
      <c r="AP9" s="261" t="s">
        <v>336</v>
      </c>
      <c r="AQ9" s="1"/>
      <c r="AR9" s="1"/>
      <c r="AS9" s="1"/>
      <c r="AT9" s="1"/>
      <c r="AU9" s="1"/>
      <c r="AV9" s="1"/>
      <c r="AW9" s="1"/>
      <c r="AX9" s="1"/>
      <c r="AY9" s="1"/>
      <c r="AZ9" s="1"/>
      <c r="BA9" s="1"/>
      <c r="BB9" s="1"/>
      <c r="BC9" s="1"/>
      <c r="BD9" s="1"/>
      <c r="BE9" s="1"/>
      <c r="BF9" s="269"/>
      <c r="BG9" s="274">
        <v>681666</v>
      </c>
      <c r="BH9" s="217"/>
      <c r="BI9" s="217"/>
      <c r="BJ9" s="217"/>
      <c r="BK9" s="217"/>
      <c r="BL9" s="217"/>
      <c r="BM9" s="217"/>
      <c r="BN9" s="279"/>
      <c r="BO9" s="282">
        <v>31.7</v>
      </c>
      <c r="BP9" s="282"/>
      <c r="BQ9" s="282"/>
      <c r="BR9" s="282"/>
      <c r="BS9" s="287" t="s">
        <v>201</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1088017</v>
      </c>
      <c r="CS9" s="217"/>
      <c r="CT9" s="217"/>
      <c r="CU9" s="217"/>
      <c r="CV9" s="217"/>
      <c r="CW9" s="217"/>
      <c r="CX9" s="217"/>
      <c r="CY9" s="279"/>
      <c r="CZ9" s="282">
        <v>6.7</v>
      </c>
      <c r="DA9" s="282"/>
      <c r="DB9" s="282"/>
      <c r="DC9" s="282"/>
      <c r="DD9" s="288">
        <v>45838</v>
      </c>
      <c r="DE9" s="217"/>
      <c r="DF9" s="217"/>
      <c r="DG9" s="217"/>
      <c r="DH9" s="217"/>
      <c r="DI9" s="217"/>
      <c r="DJ9" s="217"/>
      <c r="DK9" s="217"/>
      <c r="DL9" s="217"/>
      <c r="DM9" s="217"/>
      <c r="DN9" s="217"/>
      <c r="DO9" s="217"/>
      <c r="DP9" s="279"/>
      <c r="DQ9" s="288">
        <v>693519</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66698</v>
      </c>
      <c r="BH10" s="217"/>
      <c r="BI10" s="217"/>
      <c r="BJ10" s="217"/>
      <c r="BK10" s="217"/>
      <c r="BL10" s="217"/>
      <c r="BM10" s="217"/>
      <c r="BN10" s="279"/>
      <c r="BO10" s="282">
        <v>3.1</v>
      </c>
      <c r="BP10" s="282"/>
      <c r="BQ10" s="282"/>
      <c r="BR10" s="282"/>
      <c r="BS10" s="287">
        <v>11116</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t="s">
        <v>201</v>
      </c>
      <c r="CS10" s="217"/>
      <c r="CT10" s="217"/>
      <c r="CU10" s="217"/>
      <c r="CV10" s="217"/>
      <c r="CW10" s="217"/>
      <c r="CX10" s="217"/>
      <c r="CY10" s="279"/>
      <c r="CZ10" s="282" t="s">
        <v>201</v>
      </c>
      <c r="DA10" s="282"/>
      <c r="DB10" s="282"/>
      <c r="DC10" s="282"/>
      <c r="DD10" s="288" t="s">
        <v>201</v>
      </c>
      <c r="DE10" s="217"/>
      <c r="DF10" s="217"/>
      <c r="DG10" s="217"/>
      <c r="DH10" s="217"/>
      <c r="DI10" s="217"/>
      <c r="DJ10" s="217"/>
      <c r="DK10" s="217"/>
      <c r="DL10" s="217"/>
      <c r="DM10" s="217"/>
      <c r="DN10" s="217"/>
      <c r="DO10" s="217"/>
      <c r="DP10" s="279"/>
      <c r="DQ10" s="288" t="s">
        <v>201</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517222</v>
      </c>
      <c r="S11" s="217"/>
      <c r="T11" s="217"/>
      <c r="U11" s="217"/>
      <c r="V11" s="217"/>
      <c r="W11" s="217"/>
      <c r="X11" s="217"/>
      <c r="Y11" s="279"/>
      <c r="Z11" s="283">
        <v>3.1</v>
      </c>
      <c r="AA11" s="238"/>
      <c r="AB11" s="238"/>
      <c r="AC11" s="285"/>
      <c r="AD11" s="288">
        <v>517222</v>
      </c>
      <c r="AE11" s="217"/>
      <c r="AF11" s="217"/>
      <c r="AG11" s="217"/>
      <c r="AH11" s="217"/>
      <c r="AI11" s="217"/>
      <c r="AJ11" s="217"/>
      <c r="AK11" s="279"/>
      <c r="AL11" s="283">
        <v>7.1</v>
      </c>
      <c r="AM11" s="238"/>
      <c r="AN11" s="238"/>
      <c r="AO11" s="296"/>
      <c r="AP11" s="261" t="s">
        <v>341</v>
      </c>
      <c r="AQ11" s="1"/>
      <c r="AR11" s="1"/>
      <c r="AS11" s="1"/>
      <c r="AT11" s="1"/>
      <c r="AU11" s="1"/>
      <c r="AV11" s="1"/>
      <c r="AW11" s="1"/>
      <c r="AX11" s="1"/>
      <c r="AY11" s="1"/>
      <c r="AZ11" s="1"/>
      <c r="BA11" s="1"/>
      <c r="BB11" s="1"/>
      <c r="BC11" s="1"/>
      <c r="BD11" s="1"/>
      <c r="BE11" s="1"/>
      <c r="BF11" s="269"/>
      <c r="BG11" s="274">
        <v>89849</v>
      </c>
      <c r="BH11" s="217"/>
      <c r="BI11" s="217"/>
      <c r="BJ11" s="217"/>
      <c r="BK11" s="217"/>
      <c r="BL11" s="217"/>
      <c r="BM11" s="217"/>
      <c r="BN11" s="279"/>
      <c r="BO11" s="282">
        <v>4.2</v>
      </c>
      <c r="BP11" s="282"/>
      <c r="BQ11" s="282"/>
      <c r="BR11" s="282"/>
      <c r="BS11" s="287">
        <v>25671</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492150</v>
      </c>
      <c r="CS11" s="217"/>
      <c r="CT11" s="217"/>
      <c r="CU11" s="217"/>
      <c r="CV11" s="217"/>
      <c r="CW11" s="217"/>
      <c r="CX11" s="217"/>
      <c r="CY11" s="279"/>
      <c r="CZ11" s="282">
        <v>3</v>
      </c>
      <c r="DA11" s="282"/>
      <c r="DB11" s="282"/>
      <c r="DC11" s="282"/>
      <c r="DD11" s="288">
        <v>123106</v>
      </c>
      <c r="DE11" s="217"/>
      <c r="DF11" s="217"/>
      <c r="DG11" s="217"/>
      <c r="DH11" s="217"/>
      <c r="DI11" s="217"/>
      <c r="DJ11" s="217"/>
      <c r="DK11" s="217"/>
      <c r="DL11" s="217"/>
      <c r="DM11" s="217"/>
      <c r="DN11" s="217"/>
      <c r="DO11" s="217"/>
      <c r="DP11" s="279"/>
      <c r="DQ11" s="288">
        <v>256484</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t="s">
        <v>201</v>
      </c>
      <c r="S12" s="217"/>
      <c r="T12" s="217"/>
      <c r="U12" s="217"/>
      <c r="V12" s="217"/>
      <c r="W12" s="217"/>
      <c r="X12" s="217"/>
      <c r="Y12" s="279"/>
      <c r="Z12" s="282" t="s">
        <v>201</v>
      </c>
      <c r="AA12" s="282"/>
      <c r="AB12" s="282"/>
      <c r="AC12" s="282"/>
      <c r="AD12" s="287" t="s">
        <v>201</v>
      </c>
      <c r="AE12" s="287"/>
      <c r="AF12" s="287"/>
      <c r="AG12" s="287"/>
      <c r="AH12" s="287"/>
      <c r="AI12" s="287"/>
      <c r="AJ12" s="287"/>
      <c r="AK12" s="287"/>
      <c r="AL12" s="283" t="s">
        <v>201</v>
      </c>
      <c r="AM12" s="238"/>
      <c r="AN12" s="238"/>
      <c r="AO12" s="296"/>
      <c r="AP12" s="261" t="s">
        <v>345</v>
      </c>
      <c r="AQ12" s="1"/>
      <c r="AR12" s="1"/>
      <c r="AS12" s="1"/>
      <c r="AT12" s="1"/>
      <c r="AU12" s="1"/>
      <c r="AV12" s="1"/>
      <c r="AW12" s="1"/>
      <c r="AX12" s="1"/>
      <c r="AY12" s="1"/>
      <c r="AZ12" s="1"/>
      <c r="BA12" s="1"/>
      <c r="BB12" s="1"/>
      <c r="BC12" s="1"/>
      <c r="BD12" s="1"/>
      <c r="BE12" s="1"/>
      <c r="BF12" s="269"/>
      <c r="BG12" s="274">
        <v>1003898</v>
      </c>
      <c r="BH12" s="217"/>
      <c r="BI12" s="217"/>
      <c r="BJ12" s="217"/>
      <c r="BK12" s="217"/>
      <c r="BL12" s="217"/>
      <c r="BM12" s="217"/>
      <c r="BN12" s="279"/>
      <c r="BO12" s="282">
        <v>46.7</v>
      </c>
      <c r="BP12" s="282"/>
      <c r="BQ12" s="282"/>
      <c r="BR12" s="282"/>
      <c r="BS12" s="287" t="s">
        <v>201</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112483</v>
      </c>
      <c r="CS12" s="217"/>
      <c r="CT12" s="217"/>
      <c r="CU12" s="217"/>
      <c r="CV12" s="217"/>
      <c r="CW12" s="217"/>
      <c r="CX12" s="217"/>
      <c r="CY12" s="279"/>
      <c r="CZ12" s="282">
        <v>0.7</v>
      </c>
      <c r="DA12" s="282"/>
      <c r="DB12" s="282"/>
      <c r="DC12" s="282"/>
      <c r="DD12" s="288">
        <v>3075</v>
      </c>
      <c r="DE12" s="217"/>
      <c r="DF12" s="217"/>
      <c r="DG12" s="217"/>
      <c r="DH12" s="217"/>
      <c r="DI12" s="217"/>
      <c r="DJ12" s="217"/>
      <c r="DK12" s="217"/>
      <c r="DL12" s="217"/>
      <c r="DM12" s="217"/>
      <c r="DN12" s="217"/>
      <c r="DO12" s="217"/>
      <c r="DP12" s="279"/>
      <c r="DQ12" s="288">
        <v>93180</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349</v>
      </c>
      <c r="AQ13" s="1"/>
      <c r="AR13" s="1"/>
      <c r="AS13" s="1"/>
      <c r="AT13" s="1"/>
      <c r="AU13" s="1"/>
      <c r="AV13" s="1"/>
      <c r="AW13" s="1"/>
      <c r="AX13" s="1"/>
      <c r="AY13" s="1"/>
      <c r="AZ13" s="1"/>
      <c r="BA13" s="1"/>
      <c r="BB13" s="1"/>
      <c r="BC13" s="1"/>
      <c r="BD13" s="1"/>
      <c r="BE13" s="1"/>
      <c r="BF13" s="269"/>
      <c r="BG13" s="274">
        <v>995266</v>
      </c>
      <c r="BH13" s="217"/>
      <c r="BI13" s="217"/>
      <c r="BJ13" s="217"/>
      <c r="BK13" s="217"/>
      <c r="BL13" s="217"/>
      <c r="BM13" s="217"/>
      <c r="BN13" s="279"/>
      <c r="BO13" s="282">
        <v>46.3</v>
      </c>
      <c r="BP13" s="282"/>
      <c r="BQ13" s="282"/>
      <c r="BR13" s="282"/>
      <c r="BS13" s="287" t="s">
        <v>201</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1717416</v>
      </c>
      <c r="CS13" s="217"/>
      <c r="CT13" s="217"/>
      <c r="CU13" s="217"/>
      <c r="CV13" s="217"/>
      <c r="CW13" s="217"/>
      <c r="CX13" s="217"/>
      <c r="CY13" s="279"/>
      <c r="CZ13" s="282">
        <v>10.6</v>
      </c>
      <c r="DA13" s="282"/>
      <c r="DB13" s="282"/>
      <c r="DC13" s="282"/>
      <c r="DD13" s="288">
        <v>1053093</v>
      </c>
      <c r="DE13" s="217"/>
      <c r="DF13" s="217"/>
      <c r="DG13" s="217"/>
      <c r="DH13" s="217"/>
      <c r="DI13" s="217"/>
      <c r="DJ13" s="217"/>
      <c r="DK13" s="217"/>
      <c r="DL13" s="217"/>
      <c r="DM13" s="217"/>
      <c r="DN13" s="217"/>
      <c r="DO13" s="217"/>
      <c r="DP13" s="279"/>
      <c r="DQ13" s="288">
        <v>734691</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201</v>
      </c>
      <c r="S14" s="217"/>
      <c r="T14" s="217"/>
      <c r="U14" s="217"/>
      <c r="V14" s="217"/>
      <c r="W14" s="217"/>
      <c r="X14" s="217"/>
      <c r="Y14" s="279"/>
      <c r="Z14" s="282" t="s">
        <v>201</v>
      </c>
      <c r="AA14" s="282"/>
      <c r="AB14" s="282"/>
      <c r="AC14" s="282"/>
      <c r="AD14" s="287" t="s">
        <v>201</v>
      </c>
      <c r="AE14" s="287"/>
      <c r="AF14" s="287"/>
      <c r="AG14" s="287"/>
      <c r="AH14" s="287"/>
      <c r="AI14" s="287"/>
      <c r="AJ14" s="287"/>
      <c r="AK14" s="287"/>
      <c r="AL14" s="283" t="s">
        <v>201</v>
      </c>
      <c r="AM14" s="238"/>
      <c r="AN14" s="238"/>
      <c r="AO14" s="296"/>
      <c r="AP14" s="261" t="s">
        <v>217</v>
      </c>
      <c r="AQ14" s="1"/>
      <c r="AR14" s="1"/>
      <c r="AS14" s="1"/>
      <c r="AT14" s="1"/>
      <c r="AU14" s="1"/>
      <c r="AV14" s="1"/>
      <c r="AW14" s="1"/>
      <c r="AX14" s="1"/>
      <c r="AY14" s="1"/>
      <c r="AZ14" s="1"/>
      <c r="BA14" s="1"/>
      <c r="BB14" s="1"/>
      <c r="BC14" s="1"/>
      <c r="BD14" s="1"/>
      <c r="BE14" s="1"/>
      <c r="BF14" s="269"/>
      <c r="BG14" s="274">
        <v>92338</v>
      </c>
      <c r="BH14" s="217"/>
      <c r="BI14" s="217"/>
      <c r="BJ14" s="217"/>
      <c r="BK14" s="217"/>
      <c r="BL14" s="217"/>
      <c r="BM14" s="217"/>
      <c r="BN14" s="279"/>
      <c r="BO14" s="282">
        <v>4.3</v>
      </c>
      <c r="BP14" s="282"/>
      <c r="BQ14" s="282"/>
      <c r="BR14" s="282"/>
      <c r="BS14" s="287" t="s">
        <v>201</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798925</v>
      </c>
      <c r="CS14" s="217"/>
      <c r="CT14" s="217"/>
      <c r="CU14" s="217"/>
      <c r="CV14" s="217"/>
      <c r="CW14" s="217"/>
      <c r="CX14" s="217"/>
      <c r="CY14" s="279"/>
      <c r="CZ14" s="282">
        <v>4.9000000000000004</v>
      </c>
      <c r="DA14" s="282"/>
      <c r="DB14" s="282"/>
      <c r="DC14" s="282"/>
      <c r="DD14" s="288">
        <v>174287</v>
      </c>
      <c r="DE14" s="217"/>
      <c r="DF14" s="217"/>
      <c r="DG14" s="217"/>
      <c r="DH14" s="217"/>
      <c r="DI14" s="217"/>
      <c r="DJ14" s="217"/>
      <c r="DK14" s="217"/>
      <c r="DL14" s="217"/>
      <c r="DM14" s="217"/>
      <c r="DN14" s="217"/>
      <c r="DO14" s="217"/>
      <c r="DP14" s="279"/>
      <c r="DQ14" s="288">
        <v>469648</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9665</v>
      </c>
      <c r="S15" s="217"/>
      <c r="T15" s="217"/>
      <c r="U15" s="217"/>
      <c r="V15" s="217"/>
      <c r="W15" s="217"/>
      <c r="X15" s="217"/>
      <c r="Y15" s="279"/>
      <c r="Z15" s="282">
        <v>0.1</v>
      </c>
      <c r="AA15" s="282"/>
      <c r="AB15" s="282"/>
      <c r="AC15" s="282"/>
      <c r="AD15" s="287">
        <v>9665</v>
      </c>
      <c r="AE15" s="287"/>
      <c r="AF15" s="287"/>
      <c r="AG15" s="287"/>
      <c r="AH15" s="287"/>
      <c r="AI15" s="287"/>
      <c r="AJ15" s="287"/>
      <c r="AK15" s="287"/>
      <c r="AL15" s="283">
        <v>0.1</v>
      </c>
      <c r="AM15" s="238"/>
      <c r="AN15" s="238"/>
      <c r="AO15" s="296"/>
      <c r="AP15" s="261" t="s">
        <v>141</v>
      </c>
      <c r="AQ15" s="1"/>
      <c r="AR15" s="1"/>
      <c r="AS15" s="1"/>
      <c r="AT15" s="1"/>
      <c r="AU15" s="1"/>
      <c r="AV15" s="1"/>
      <c r="AW15" s="1"/>
      <c r="AX15" s="1"/>
      <c r="AY15" s="1"/>
      <c r="AZ15" s="1"/>
      <c r="BA15" s="1"/>
      <c r="BB15" s="1"/>
      <c r="BC15" s="1"/>
      <c r="BD15" s="1"/>
      <c r="BE15" s="1"/>
      <c r="BF15" s="269"/>
      <c r="BG15" s="274">
        <v>187137</v>
      </c>
      <c r="BH15" s="217"/>
      <c r="BI15" s="217"/>
      <c r="BJ15" s="217"/>
      <c r="BK15" s="217"/>
      <c r="BL15" s="217"/>
      <c r="BM15" s="217"/>
      <c r="BN15" s="279"/>
      <c r="BO15" s="282">
        <v>8.6999999999999993</v>
      </c>
      <c r="BP15" s="282"/>
      <c r="BQ15" s="282"/>
      <c r="BR15" s="282"/>
      <c r="BS15" s="287" t="s">
        <v>201</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3125829</v>
      </c>
      <c r="CS15" s="217"/>
      <c r="CT15" s="217"/>
      <c r="CU15" s="217"/>
      <c r="CV15" s="217"/>
      <c r="CW15" s="217"/>
      <c r="CX15" s="217"/>
      <c r="CY15" s="279"/>
      <c r="CZ15" s="282">
        <v>19.3</v>
      </c>
      <c r="DA15" s="282"/>
      <c r="DB15" s="282"/>
      <c r="DC15" s="282"/>
      <c r="DD15" s="288">
        <v>2102708</v>
      </c>
      <c r="DE15" s="217"/>
      <c r="DF15" s="217"/>
      <c r="DG15" s="217"/>
      <c r="DH15" s="217"/>
      <c r="DI15" s="217"/>
      <c r="DJ15" s="217"/>
      <c r="DK15" s="217"/>
      <c r="DL15" s="217"/>
      <c r="DM15" s="217"/>
      <c r="DN15" s="217"/>
      <c r="DO15" s="217"/>
      <c r="DP15" s="279"/>
      <c r="DQ15" s="288">
        <v>788653</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32802</v>
      </c>
      <c r="S16" s="217"/>
      <c r="T16" s="217"/>
      <c r="U16" s="217"/>
      <c r="V16" s="217"/>
      <c r="W16" s="217"/>
      <c r="X16" s="217"/>
      <c r="Y16" s="279"/>
      <c r="Z16" s="282">
        <v>0.2</v>
      </c>
      <c r="AA16" s="282"/>
      <c r="AB16" s="282"/>
      <c r="AC16" s="282"/>
      <c r="AD16" s="287">
        <v>32802</v>
      </c>
      <c r="AE16" s="287"/>
      <c r="AF16" s="287"/>
      <c r="AG16" s="287"/>
      <c r="AH16" s="287"/>
      <c r="AI16" s="287"/>
      <c r="AJ16" s="287"/>
      <c r="AK16" s="287"/>
      <c r="AL16" s="283">
        <v>0.5</v>
      </c>
      <c r="AM16" s="238"/>
      <c r="AN16" s="238"/>
      <c r="AO16" s="296"/>
      <c r="AP16" s="261" t="s">
        <v>354</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121911</v>
      </c>
      <c r="CS16" s="217"/>
      <c r="CT16" s="217"/>
      <c r="CU16" s="217"/>
      <c r="CV16" s="217"/>
      <c r="CW16" s="217"/>
      <c r="CX16" s="217"/>
      <c r="CY16" s="279"/>
      <c r="CZ16" s="282">
        <v>0.8</v>
      </c>
      <c r="DA16" s="282"/>
      <c r="DB16" s="282"/>
      <c r="DC16" s="282"/>
      <c r="DD16" s="288" t="s">
        <v>201</v>
      </c>
      <c r="DE16" s="217"/>
      <c r="DF16" s="217"/>
      <c r="DG16" s="217"/>
      <c r="DH16" s="217"/>
      <c r="DI16" s="217"/>
      <c r="DJ16" s="217"/>
      <c r="DK16" s="217"/>
      <c r="DL16" s="217"/>
      <c r="DM16" s="217"/>
      <c r="DN16" s="217"/>
      <c r="DO16" s="217"/>
      <c r="DP16" s="279"/>
      <c r="DQ16" s="288">
        <v>29452</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78895</v>
      </c>
      <c r="S17" s="217"/>
      <c r="T17" s="217"/>
      <c r="U17" s="217"/>
      <c r="V17" s="217"/>
      <c r="W17" s="217"/>
      <c r="X17" s="217"/>
      <c r="Y17" s="279"/>
      <c r="Z17" s="282">
        <v>0.5</v>
      </c>
      <c r="AA17" s="282"/>
      <c r="AB17" s="282"/>
      <c r="AC17" s="282"/>
      <c r="AD17" s="287">
        <v>78895</v>
      </c>
      <c r="AE17" s="287"/>
      <c r="AF17" s="287"/>
      <c r="AG17" s="287"/>
      <c r="AH17" s="287"/>
      <c r="AI17" s="287"/>
      <c r="AJ17" s="287"/>
      <c r="AK17" s="287"/>
      <c r="AL17" s="283">
        <v>1.1000000000000001</v>
      </c>
      <c r="AM17" s="238"/>
      <c r="AN17" s="238"/>
      <c r="AO17" s="296"/>
      <c r="AP17" s="261" t="s">
        <v>357</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1146892</v>
      </c>
      <c r="CS17" s="217"/>
      <c r="CT17" s="217"/>
      <c r="CU17" s="217"/>
      <c r="CV17" s="217"/>
      <c r="CW17" s="217"/>
      <c r="CX17" s="217"/>
      <c r="CY17" s="279"/>
      <c r="CZ17" s="282">
        <v>7.1</v>
      </c>
      <c r="DA17" s="282"/>
      <c r="DB17" s="282"/>
      <c r="DC17" s="282"/>
      <c r="DD17" s="288" t="s">
        <v>201</v>
      </c>
      <c r="DE17" s="217"/>
      <c r="DF17" s="217"/>
      <c r="DG17" s="217"/>
      <c r="DH17" s="217"/>
      <c r="DI17" s="217"/>
      <c r="DJ17" s="217"/>
      <c r="DK17" s="217"/>
      <c r="DL17" s="217"/>
      <c r="DM17" s="217"/>
      <c r="DN17" s="217"/>
      <c r="DO17" s="217"/>
      <c r="DP17" s="279"/>
      <c r="DQ17" s="288">
        <v>1136212</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9753</v>
      </c>
      <c r="S18" s="217"/>
      <c r="T18" s="217"/>
      <c r="U18" s="217"/>
      <c r="V18" s="217"/>
      <c r="W18" s="217"/>
      <c r="X18" s="217"/>
      <c r="Y18" s="279"/>
      <c r="Z18" s="282">
        <v>0.1</v>
      </c>
      <c r="AA18" s="282"/>
      <c r="AB18" s="282"/>
      <c r="AC18" s="282"/>
      <c r="AD18" s="287">
        <v>9753</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v>56054</v>
      </c>
      <c r="CS18" s="217"/>
      <c r="CT18" s="217"/>
      <c r="CU18" s="217"/>
      <c r="CV18" s="217"/>
      <c r="CW18" s="217"/>
      <c r="CX18" s="217"/>
      <c r="CY18" s="279"/>
      <c r="CZ18" s="282">
        <v>0.3</v>
      </c>
      <c r="DA18" s="282"/>
      <c r="DB18" s="282"/>
      <c r="DC18" s="282"/>
      <c r="DD18" s="288" t="s">
        <v>201</v>
      </c>
      <c r="DE18" s="217"/>
      <c r="DF18" s="217"/>
      <c r="DG18" s="217"/>
      <c r="DH18" s="217"/>
      <c r="DI18" s="217"/>
      <c r="DJ18" s="217"/>
      <c r="DK18" s="217"/>
      <c r="DL18" s="217"/>
      <c r="DM18" s="217"/>
      <c r="DN18" s="217"/>
      <c r="DO18" s="217"/>
      <c r="DP18" s="279"/>
      <c r="DQ18" s="288">
        <v>56054</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68008</v>
      </c>
      <c r="S19" s="217"/>
      <c r="T19" s="217"/>
      <c r="U19" s="217"/>
      <c r="V19" s="217"/>
      <c r="W19" s="217"/>
      <c r="X19" s="217"/>
      <c r="Y19" s="279"/>
      <c r="Z19" s="282">
        <v>0.4</v>
      </c>
      <c r="AA19" s="282"/>
      <c r="AB19" s="282"/>
      <c r="AC19" s="282"/>
      <c r="AD19" s="287">
        <v>68008</v>
      </c>
      <c r="AE19" s="287"/>
      <c r="AF19" s="287"/>
      <c r="AG19" s="287"/>
      <c r="AH19" s="287"/>
      <c r="AI19" s="287"/>
      <c r="AJ19" s="287"/>
      <c r="AK19" s="287"/>
      <c r="AL19" s="283">
        <v>0.9</v>
      </c>
      <c r="AM19" s="238"/>
      <c r="AN19" s="238"/>
      <c r="AO19" s="296"/>
      <c r="AP19" s="261" t="s">
        <v>252</v>
      </c>
      <c r="AQ19" s="1"/>
      <c r="AR19" s="1"/>
      <c r="AS19" s="1"/>
      <c r="AT19" s="1"/>
      <c r="AU19" s="1"/>
      <c r="AV19" s="1"/>
      <c r="AW19" s="1"/>
      <c r="AX19" s="1"/>
      <c r="AY19" s="1"/>
      <c r="AZ19" s="1"/>
      <c r="BA19" s="1"/>
      <c r="BB19" s="1"/>
      <c r="BC19" s="1"/>
      <c r="BD19" s="1"/>
      <c r="BE19" s="1"/>
      <c r="BF19" s="269"/>
      <c r="BG19" s="274" t="s">
        <v>201</v>
      </c>
      <c r="BH19" s="217"/>
      <c r="BI19" s="217"/>
      <c r="BJ19" s="217"/>
      <c r="BK19" s="217"/>
      <c r="BL19" s="217"/>
      <c r="BM19" s="217"/>
      <c r="BN19" s="279"/>
      <c r="BO19" s="282" t="s">
        <v>201</v>
      </c>
      <c r="BP19" s="282"/>
      <c r="BQ19" s="282"/>
      <c r="BR19" s="282"/>
      <c r="BS19" s="287" t="s">
        <v>201</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1134</v>
      </c>
      <c r="S20" s="217"/>
      <c r="T20" s="217"/>
      <c r="U20" s="217"/>
      <c r="V20" s="217"/>
      <c r="W20" s="217"/>
      <c r="X20" s="217"/>
      <c r="Y20" s="279"/>
      <c r="Z20" s="282">
        <v>0</v>
      </c>
      <c r="AA20" s="282"/>
      <c r="AB20" s="282"/>
      <c r="AC20" s="282"/>
      <c r="AD20" s="287">
        <v>1134</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t="s">
        <v>201</v>
      </c>
      <c r="BH20" s="217"/>
      <c r="BI20" s="217"/>
      <c r="BJ20" s="217"/>
      <c r="BK20" s="217"/>
      <c r="BL20" s="217"/>
      <c r="BM20" s="217"/>
      <c r="BN20" s="279"/>
      <c r="BO20" s="282" t="s">
        <v>201</v>
      </c>
      <c r="BP20" s="282"/>
      <c r="BQ20" s="282"/>
      <c r="BR20" s="282"/>
      <c r="BS20" s="287" t="s">
        <v>201</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16221709</v>
      </c>
      <c r="CS20" s="217"/>
      <c r="CT20" s="217"/>
      <c r="CU20" s="217"/>
      <c r="CV20" s="217"/>
      <c r="CW20" s="217"/>
      <c r="CX20" s="217"/>
      <c r="CY20" s="279"/>
      <c r="CZ20" s="282">
        <v>100</v>
      </c>
      <c r="DA20" s="282"/>
      <c r="DB20" s="282"/>
      <c r="DC20" s="282"/>
      <c r="DD20" s="288">
        <v>3561005</v>
      </c>
      <c r="DE20" s="217"/>
      <c r="DF20" s="217"/>
      <c r="DG20" s="217"/>
      <c r="DH20" s="217"/>
      <c r="DI20" s="217"/>
      <c r="DJ20" s="217"/>
      <c r="DK20" s="217"/>
      <c r="DL20" s="217"/>
      <c r="DM20" s="217"/>
      <c r="DN20" s="217"/>
      <c r="DO20" s="217"/>
      <c r="DP20" s="279"/>
      <c r="DQ20" s="288">
        <v>8578119</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5078380</v>
      </c>
      <c r="S21" s="217"/>
      <c r="T21" s="217"/>
      <c r="U21" s="217"/>
      <c r="V21" s="217"/>
      <c r="W21" s="217"/>
      <c r="X21" s="217"/>
      <c r="Y21" s="279"/>
      <c r="Z21" s="282">
        <v>30.4</v>
      </c>
      <c r="AA21" s="282"/>
      <c r="AB21" s="282"/>
      <c r="AC21" s="282"/>
      <c r="AD21" s="287">
        <v>4241225</v>
      </c>
      <c r="AE21" s="287"/>
      <c r="AF21" s="287"/>
      <c r="AG21" s="287"/>
      <c r="AH21" s="287"/>
      <c r="AI21" s="287"/>
      <c r="AJ21" s="287"/>
      <c r="AK21" s="287"/>
      <c r="AL21" s="283">
        <v>58.3</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t="s">
        <v>201</v>
      </c>
      <c r="BH21" s="217"/>
      <c r="BI21" s="217"/>
      <c r="BJ21" s="217"/>
      <c r="BK21" s="217"/>
      <c r="BL21" s="217"/>
      <c r="BM21" s="217"/>
      <c r="BN21" s="279"/>
      <c r="BO21" s="282" t="s">
        <v>201</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4241225</v>
      </c>
      <c r="S22" s="217"/>
      <c r="T22" s="217"/>
      <c r="U22" s="217"/>
      <c r="V22" s="217"/>
      <c r="W22" s="217"/>
      <c r="X22" s="217"/>
      <c r="Y22" s="279"/>
      <c r="Z22" s="282">
        <v>25.4</v>
      </c>
      <c r="AA22" s="282"/>
      <c r="AB22" s="282"/>
      <c r="AC22" s="282"/>
      <c r="AD22" s="287">
        <v>4241225</v>
      </c>
      <c r="AE22" s="287"/>
      <c r="AF22" s="287"/>
      <c r="AG22" s="287"/>
      <c r="AH22" s="287"/>
      <c r="AI22" s="287"/>
      <c r="AJ22" s="287"/>
      <c r="AK22" s="287"/>
      <c r="AL22" s="283">
        <v>58.3</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837155</v>
      </c>
      <c r="S23" s="217"/>
      <c r="T23" s="217"/>
      <c r="U23" s="217"/>
      <c r="V23" s="217"/>
      <c r="W23" s="217"/>
      <c r="X23" s="217"/>
      <c r="Y23" s="279"/>
      <c r="Z23" s="282">
        <v>5</v>
      </c>
      <c r="AA23" s="282"/>
      <c r="AB23" s="282"/>
      <c r="AC23" s="282"/>
      <c r="AD23" s="287" t="s">
        <v>201</v>
      </c>
      <c r="AE23" s="287"/>
      <c r="AF23" s="287"/>
      <c r="AG23" s="287"/>
      <c r="AH23" s="287"/>
      <c r="AI23" s="287"/>
      <c r="AJ23" s="287"/>
      <c r="AK23" s="287"/>
      <c r="AL23" s="283" t="s">
        <v>201</v>
      </c>
      <c r="AM23" s="238"/>
      <c r="AN23" s="238"/>
      <c r="AO23" s="296"/>
      <c r="AP23" s="261" t="s">
        <v>123</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298</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6211253</v>
      </c>
      <c r="CS24" s="276"/>
      <c r="CT24" s="276"/>
      <c r="CU24" s="276"/>
      <c r="CV24" s="276"/>
      <c r="CW24" s="276"/>
      <c r="CX24" s="276"/>
      <c r="CY24" s="278"/>
      <c r="CZ24" s="291">
        <v>38.299999999999997</v>
      </c>
      <c r="DA24" s="293"/>
      <c r="DB24" s="293"/>
      <c r="DC24" s="337"/>
      <c r="DD24" s="341">
        <v>4273689</v>
      </c>
      <c r="DE24" s="276"/>
      <c r="DF24" s="276"/>
      <c r="DG24" s="276"/>
      <c r="DH24" s="276"/>
      <c r="DI24" s="276"/>
      <c r="DJ24" s="276"/>
      <c r="DK24" s="278"/>
      <c r="DL24" s="341">
        <v>3705901</v>
      </c>
      <c r="DM24" s="276"/>
      <c r="DN24" s="276"/>
      <c r="DO24" s="276"/>
      <c r="DP24" s="276"/>
      <c r="DQ24" s="276"/>
      <c r="DR24" s="276"/>
      <c r="DS24" s="276"/>
      <c r="DT24" s="276"/>
      <c r="DU24" s="276"/>
      <c r="DV24" s="278"/>
      <c r="DW24" s="291">
        <v>50.9</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8081524</v>
      </c>
      <c r="S25" s="217"/>
      <c r="T25" s="217"/>
      <c r="U25" s="217"/>
      <c r="V25" s="217"/>
      <c r="W25" s="217"/>
      <c r="X25" s="217"/>
      <c r="Y25" s="279"/>
      <c r="Z25" s="282">
        <v>48.4</v>
      </c>
      <c r="AA25" s="282"/>
      <c r="AB25" s="282"/>
      <c r="AC25" s="282"/>
      <c r="AD25" s="287">
        <v>7244369</v>
      </c>
      <c r="AE25" s="287"/>
      <c r="AF25" s="287"/>
      <c r="AG25" s="287"/>
      <c r="AH25" s="287"/>
      <c r="AI25" s="287"/>
      <c r="AJ25" s="287"/>
      <c r="AK25" s="287"/>
      <c r="AL25" s="283">
        <v>99.5</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2438940</v>
      </c>
      <c r="CS25" s="313"/>
      <c r="CT25" s="313"/>
      <c r="CU25" s="313"/>
      <c r="CV25" s="313"/>
      <c r="CW25" s="313"/>
      <c r="CX25" s="313"/>
      <c r="CY25" s="332"/>
      <c r="CZ25" s="283">
        <v>15</v>
      </c>
      <c r="DA25" s="335"/>
      <c r="DB25" s="335"/>
      <c r="DC25" s="338"/>
      <c r="DD25" s="288">
        <v>2212982</v>
      </c>
      <c r="DE25" s="313"/>
      <c r="DF25" s="313"/>
      <c r="DG25" s="313"/>
      <c r="DH25" s="313"/>
      <c r="DI25" s="313"/>
      <c r="DJ25" s="313"/>
      <c r="DK25" s="332"/>
      <c r="DL25" s="288">
        <v>1928530</v>
      </c>
      <c r="DM25" s="313"/>
      <c r="DN25" s="313"/>
      <c r="DO25" s="313"/>
      <c r="DP25" s="313"/>
      <c r="DQ25" s="313"/>
      <c r="DR25" s="313"/>
      <c r="DS25" s="313"/>
      <c r="DT25" s="313"/>
      <c r="DU25" s="313"/>
      <c r="DV25" s="332"/>
      <c r="DW25" s="283">
        <v>26.5</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1113</v>
      </c>
      <c r="S26" s="217"/>
      <c r="T26" s="217"/>
      <c r="U26" s="217"/>
      <c r="V26" s="217"/>
      <c r="W26" s="217"/>
      <c r="X26" s="217"/>
      <c r="Y26" s="279"/>
      <c r="Z26" s="282">
        <v>0</v>
      </c>
      <c r="AA26" s="282"/>
      <c r="AB26" s="282"/>
      <c r="AC26" s="282"/>
      <c r="AD26" s="287">
        <v>1113</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126</v>
      </c>
      <c r="CE26" s="1"/>
      <c r="CF26" s="1"/>
      <c r="CG26" s="1"/>
      <c r="CH26" s="1"/>
      <c r="CI26" s="1"/>
      <c r="CJ26" s="1"/>
      <c r="CK26" s="1"/>
      <c r="CL26" s="1"/>
      <c r="CM26" s="1"/>
      <c r="CN26" s="1"/>
      <c r="CO26" s="1"/>
      <c r="CP26" s="1"/>
      <c r="CQ26" s="269"/>
      <c r="CR26" s="274">
        <v>1624350</v>
      </c>
      <c r="CS26" s="217"/>
      <c r="CT26" s="217"/>
      <c r="CU26" s="217"/>
      <c r="CV26" s="217"/>
      <c r="CW26" s="217"/>
      <c r="CX26" s="217"/>
      <c r="CY26" s="279"/>
      <c r="CZ26" s="283">
        <v>10</v>
      </c>
      <c r="DA26" s="335"/>
      <c r="DB26" s="335"/>
      <c r="DC26" s="338"/>
      <c r="DD26" s="288">
        <v>1479198</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38779</v>
      </c>
      <c r="S27" s="217"/>
      <c r="T27" s="217"/>
      <c r="U27" s="217"/>
      <c r="V27" s="217"/>
      <c r="W27" s="217"/>
      <c r="X27" s="217"/>
      <c r="Y27" s="279"/>
      <c r="Z27" s="282">
        <v>0.2</v>
      </c>
      <c r="AA27" s="282"/>
      <c r="AB27" s="282"/>
      <c r="AC27" s="282"/>
      <c r="AD27" s="287" t="s">
        <v>201</v>
      </c>
      <c r="AE27" s="287"/>
      <c r="AF27" s="287"/>
      <c r="AG27" s="287"/>
      <c r="AH27" s="287"/>
      <c r="AI27" s="287"/>
      <c r="AJ27" s="287"/>
      <c r="AK27" s="287"/>
      <c r="AL27" s="283" t="s">
        <v>201</v>
      </c>
      <c r="AM27" s="238"/>
      <c r="AN27" s="238"/>
      <c r="AO27" s="296"/>
      <c r="AP27" s="261" t="s">
        <v>391</v>
      </c>
      <c r="AQ27" s="1"/>
      <c r="AR27" s="1"/>
      <c r="AS27" s="1"/>
      <c r="AT27" s="1"/>
      <c r="AU27" s="1"/>
      <c r="AV27" s="1"/>
      <c r="AW27" s="1"/>
      <c r="AX27" s="1"/>
      <c r="AY27" s="1"/>
      <c r="AZ27" s="1"/>
      <c r="BA27" s="1"/>
      <c r="BB27" s="1"/>
      <c r="BC27" s="1"/>
      <c r="BD27" s="1"/>
      <c r="BE27" s="1"/>
      <c r="BF27" s="269"/>
      <c r="BG27" s="274">
        <v>2147953</v>
      </c>
      <c r="BH27" s="217"/>
      <c r="BI27" s="217"/>
      <c r="BJ27" s="217"/>
      <c r="BK27" s="217"/>
      <c r="BL27" s="217"/>
      <c r="BM27" s="217"/>
      <c r="BN27" s="279"/>
      <c r="BO27" s="282">
        <v>100</v>
      </c>
      <c r="BP27" s="282"/>
      <c r="BQ27" s="282"/>
      <c r="BR27" s="282"/>
      <c r="BS27" s="287">
        <v>36787</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2625421</v>
      </c>
      <c r="CS27" s="313"/>
      <c r="CT27" s="313"/>
      <c r="CU27" s="313"/>
      <c r="CV27" s="313"/>
      <c r="CW27" s="313"/>
      <c r="CX27" s="313"/>
      <c r="CY27" s="332"/>
      <c r="CZ27" s="283">
        <v>16.2</v>
      </c>
      <c r="DA27" s="335"/>
      <c r="DB27" s="335"/>
      <c r="DC27" s="338"/>
      <c r="DD27" s="288">
        <v>924495</v>
      </c>
      <c r="DE27" s="313"/>
      <c r="DF27" s="313"/>
      <c r="DG27" s="313"/>
      <c r="DH27" s="313"/>
      <c r="DI27" s="313"/>
      <c r="DJ27" s="313"/>
      <c r="DK27" s="332"/>
      <c r="DL27" s="288">
        <v>641159</v>
      </c>
      <c r="DM27" s="313"/>
      <c r="DN27" s="313"/>
      <c r="DO27" s="313"/>
      <c r="DP27" s="313"/>
      <c r="DQ27" s="313"/>
      <c r="DR27" s="313"/>
      <c r="DS27" s="313"/>
      <c r="DT27" s="313"/>
      <c r="DU27" s="313"/>
      <c r="DV27" s="332"/>
      <c r="DW27" s="283">
        <v>8.8000000000000007</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105277</v>
      </c>
      <c r="S28" s="217"/>
      <c r="T28" s="217"/>
      <c r="U28" s="217"/>
      <c r="V28" s="217"/>
      <c r="W28" s="217"/>
      <c r="X28" s="217"/>
      <c r="Y28" s="279"/>
      <c r="Z28" s="282">
        <v>0.6</v>
      </c>
      <c r="AA28" s="282"/>
      <c r="AB28" s="282"/>
      <c r="AC28" s="282"/>
      <c r="AD28" s="287">
        <v>10636</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1146892</v>
      </c>
      <c r="CS28" s="217"/>
      <c r="CT28" s="217"/>
      <c r="CU28" s="217"/>
      <c r="CV28" s="217"/>
      <c r="CW28" s="217"/>
      <c r="CX28" s="217"/>
      <c r="CY28" s="279"/>
      <c r="CZ28" s="283">
        <v>7.1</v>
      </c>
      <c r="DA28" s="335"/>
      <c r="DB28" s="335"/>
      <c r="DC28" s="338"/>
      <c r="DD28" s="288">
        <v>1136212</v>
      </c>
      <c r="DE28" s="217"/>
      <c r="DF28" s="217"/>
      <c r="DG28" s="217"/>
      <c r="DH28" s="217"/>
      <c r="DI28" s="217"/>
      <c r="DJ28" s="217"/>
      <c r="DK28" s="279"/>
      <c r="DL28" s="288">
        <v>1136212</v>
      </c>
      <c r="DM28" s="217"/>
      <c r="DN28" s="217"/>
      <c r="DO28" s="217"/>
      <c r="DP28" s="217"/>
      <c r="DQ28" s="217"/>
      <c r="DR28" s="217"/>
      <c r="DS28" s="217"/>
      <c r="DT28" s="217"/>
      <c r="DU28" s="217"/>
      <c r="DV28" s="279"/>
      <c r="DW28" s="283">
        <v>15.6</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52016</v>
      </c>
      <c r="S29" s="217"/>
      <c r="T29" s="217"/>
      <c r="U29" s="217"/>
      <c r="V29" s="217"/>
      <c r="W29" s="217"/>
      <c r="X29" s="217"/>
      <c r="Y29" s="279"/>
      <c r="Z29" s="282">
        <v>0.3</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23</v>
      </c>
      <c r="CG29" s="1"/>
      <c r="CH29" s="1"/>
      <c r="CI29" s="1"/>
      <c r="CJ29" s="1"/>
      <c r="CK29" s="1"/>
      <c r="CL29" s="1"/>
      <c r="CM29" s="1"/>
      <c r="CN29" s="1"/>
      <c r="CO29" s="1"/>
      <c r="CP29" s="1"/>
      <c r="CQ29" s="269"/>
      <c r="CR29" s="274">
        <v>1146892</v>
      </c>
      <c r="CS29" s="313"/>
      <c r="CT29" s="313"/>
      <c r="CU29" s="313"/>
      <c r="CV29" s="313"/>
      <c r="CW29" s="313"/>
      <c r="CX29" s="313"/>
      <c r="CY29" s="332"/>
      <c r="CZ29" s="283">
        <v>7.1</v>
      </c>
      <c r="DA29" s="335"/>
      <c r="DB29" s="335"/>
      <c r="DC29" s="338"/>
      <c r="DD29" s="288">
        <v>1136212</v>
      </c>
      <c r="DE29" s="313"/>
      <c r="DF29" s="313"/>
      <c r="DG29" s="313"/>
      <c r="DH29" s="313"/>
      <c r="DI29" s="313"/>
      <c r="DJ29" s="313"/>
      <c r="DK29" s="332"/>
      <c r="DL29" s="288">
        <v>1136212</v>
      </c>
      <c r="DM29" s="313"/>
      <c r="DN29" s="313"/>
      <c r="DO29" s="313"/>
      <c r="DP29" s="313"/>
      <c r="DQ29" s="313"/>
      <c r="DR29" s="313"/>
      <c r="DS29" s="313"/>
      <c r="DT29" s="313"/>
      <c r="DU29" s="313"/>
      <c r="DV29" s="332"/>
      <c r="DW29" s="283">
        <v>15.6</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2225589</v>
      </c>
      <c r="S30" s="217"/>
      <c r="T30" s="217"/>
      <c r="U30" s="217"/>
      <c r="V30" s="217"/>
      <c r="W30" s="217"/>
      <c r="X30" s="217"/>
      <c r="Y30" s="279"/>
      <c r="Z30" s="282">
        <v>13.3</v>
      </c>
      <c r="AA30" s="282"/>
      <c r="AB30" s="282"/>
      <c r="AC30" s="282"/>
      <c r="AD30" s="287" t="s">
        <v>201</v>
      </c>
      <c r="AE30" s="287"/>
      <c r="AF30" s="287"/>
      <c r="AG30" s="287"/>
      <c r="AH30" s="287"/>
      <c r="AI30" s="287"/>
      <c r="AJ30" s="287"/>
      <c r="AK30" s="287"/>
      <c r="AL30" s="283" t="s">
        <v>201</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189</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1042686</v>
      </c>
      <c r="CS30" s="217"/>
      <c r="CT30" s="217"/>
      <c r="CU30" s="217"/>
      <c r="CV30" s="217"/>
      <c r="CW30" s="217"/>
      <c r="CX30" s="217"/>
      <c r="CY30" s="279"/>
      <c r="CZ30" s="283">
        <v>6.4</v>
      </c>
      <c r="DA30" s="335"/>
      <c r="DB30" s="335"/>
      <c r="DC30" s="338"/>
      <c r="DD30" s="288">
        <v>1032534</v>
      </c>
      <c r="DE30" s="217"/>
      <c r="DF30" s="217"/>
      <c r="DG30" s="217"/>
      <c r="DH30" s="217"/>
      <c r="DI30" s="217"/>
      <c r="DJ30" s="217"/>
      <c r="DK30" s="279"/>
      <c r="DL30" s="288">
        <v>1032534</v>
      </c>
      <c r="DM30" s="217"/>
      <c r="DN30" s="217"/>
      <c r="DO30" s="217"/>
      <c r="DP30" s="217"/>
      <c r="DQ30" s="217"/>
      <c r="DR30" s="217"/>
      <c r="DS30" s="217"/>
      <c r="DT30" s="217"/>
      <c r="DU30" s="217"/>
      <c r="DV30" s="279"/>
      <c r="DW30" s="283">
        <v>14.2</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8</v>
      </c>
      <c r="AQ31" s="178"/>
      <c r="AR31" s="178"/>
      <c r="AS31" s="178"/>
      <c r="AT31" s="306" t="s">
        <v>395</v>
      </c>
      <c r="AU31" s="265"/>
      <c r="AV31" s="265"/>
      <c r="AW31" s="265"/>
      <c r="AX31" s="260" t="s">
        <v>272</v>
      </c>
      <c r="AY31" s="265"/>
      <c r="AZ31" s="265"/>
      <c r="BA31" s="265"/>
      <c r="BB31" s="265"/>
      <c r="BC31" s="265"/>
      <c r="BD31" s="265"/>
      <c r="BE31" s="265"/>
      <c r="BF31" s="268"/>
      <c r="BG31" s="318">
        <v>99.1</v>
      </c>
      <c r="BH31" s="322"/>
      <c r="BI31" s="322"/>
      <c r="BJ31" s="322"/>
      <c r="BK31" s="322"/>
      <c r="BL31" s="322"/>
      <c r="BM31" s="293">
        <v>98</v>
      </c>
      <c r="BN31" s="322"/>
      <c r="BO31" s="322"/>
      <c r="BP31" s="322"/>
      <c r="BQ31" s="324"/>
      <c r="BR31" s="318">
        <v>99.4</v>
      </c>
      <c r="BS31" s="322"/>
      <c r="BT31" s="322"/>
      <c r="BU31" s="322"/>
      <c r="BV31" s="322"/>
      <c r="BW31" s="322"/>
      <c r="BX31" s="293">
        <v>98.5</v>
      </c>
      <c r="BY31" s="322"/>
      <c r="BZ31" s="322"/>
      <c r="CA31" s="322"/>
      <c r="CB31" s="324"/>
      <c r="CD31" s="134"/>
      <c r="CE31" s="42"/>
      <c r="CF31" s="261" t="s">
        <v>315</v>
      </c>
      <c r="CG31" s="1"/>
      <c r="CH31" s="1"/>
      <c r="CI31" s="1"/>
      <c r="CJ31" s="1"/>
      <c r="CK31" s="1"/>
      <c r="CL31" s="1"/>
      <c r="CM31" s="1"/>
      <c r="CN31" s="1"/>
      <c r="CO31" s="1"/>
      <c r="CP31" s="1"/>
      <c r="CQ31" s="269"/>
      <c r="CR31" s="274">
        <v>104206</v>
      </c>
      <c r="CS31" s="313"/>
      <c r="CT31" s="313"/>
      <c r="CU31" s="313"/>
      <c r="CV31" s="313"/>
      <c r="CW31" s="313"/>
      <c r="CX31" s="313"/>
      <c r="CY31" s="332"/>
      <c r="CZ31" s="283">
        <v>0.6</v>
      </c>
      <c r="DA31" s="335"/>
      <c r="DB31" s="335"/>
      <c r="DC31" s="338"/>
      <c r="DD31" s="288">
        <v>103678</v>
      </c>
      <c r="DE31" s="313"/>
      <c r="DF31" s="313"/>
      <c r="DG31" s="313"/>
      <c r="DH31" s="313"/>
      <c r="DI31" s="313"/>
      <c r="DJ31" s="313"/>
      <c r="DK31" s="332"/>
      <c r="DL31" s="288">
        <v>103678</v>
      </c>
      <c r="DM31" s="313"/>
      <c r="DN31" s="313"/>
      <c r="DO31" s="313"/>
      <c r="DP31" s="313"/>
      <c r="DQ31" s="313"/>
      <c r="DR31" s="313"/>
      <c r="DS31" s="313"/>
      <c r="DT31" s="313"/>
      <c r="DU31" s="313"/>
      <c r="DV31" s="332"/>
      <c r="DW31" s="283">
        <v>1.4</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1135934</v>
      </c>
      <c r="S32" s="217"/>
      <c r="T32" s="217"/>
      <c r="U32" s="217"/>
      <c r="V32" s="217"/>
      <c r="W32" s="217"/>
      <c r="X32" s="217"/>
      <c r="Y32" s="279"/>
      <c r="Z32" s="282">
        <v>6.8</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248</v>
      </c>
      <c r="AX32" s="261" t="s">
        <v>373</v>
      </c>
      <c r="AY32" s="1"/>
      <c r="AZ32" s="1"/>
      <c r="BA32" s="1"/>
      <c r="BB32" s="1"/>
      <c r="BC32" s="1"/>
      <c r="BD32" s="1"/>
      <c r="BE32" s="1"/>
      <c r="BF32" s="269"/>
      <c r="BG32" s="319">
        <v>99.2</v>
      </c>
      <c r="BH32" s="313"/>
      <c r="BI32" s="313"/>
      <c r="BJ32" s="313"/>
      <c r="BK32" s="313"/>
      <c r="BL32" s="313"/>
      <c r="BM32" s="238">
        <v>98.8</v>
      </c>
      <c r="BN32" s="313"/>
      <c r="BO32" s="313"/>
      <c r="BP32" s="313"/>
      <c r="BQ32" s="316"/>
      <c r="BR32" s="319">
        <v>99.7</v>
      </c>
      <c r="BS32" s="313"/>
      <c r="BT32" s="313"/>
      <c r="BU32" s="313"/>
      <c r="BV32" s="313"/>
      <c r="BW32" s="313"/>
      <c r="BX32" s="238">
        <v>99.3</v>
      </c>
      <c r="BY32" s="313"/>
      <c r="BZ32" s="313"/>
      <c r="CA32" s="313"/>
      <c r="CB32" s="316"/>
      <c r="CD32" s="135"/>
      <c r="CE32" s="142"/>
      <c r="CF32" s="261" t="s">
        <v>398</v>
      </c>
      <c r="CG32" s="1"/>
      <c r="CH32" s="1"/>
      <c r="CI32" s="1"/>
      <c r="CJ32" s="1"/>
      <c r="CK32" s="1"/>
      <c r="CL32" s="1"/>
      <c r="CM32" s="1"/>
      <c r="CN32" s="1"/>
      <c r="CO32" s="1"/>
      <c r="CP32" s="1"/>
      <c r="CQ32" s="269"/>
      <c r="CR32" s="274" t="s">
        <v>201</v>
      </c>
      <c r="CS32" s="217"/>
      <c r="CT32" s="217"/>
      <c r="CU32" s="217"/>
      <c r="CV32" s="217"/>
      <c r="CW32" s="217"/>
      <c r="CX32" s="217"/>
      <c r="CY32" s="279"/>
      <c r="CZ32" s="283" t="s">
        <v>201</v>
      </c>
      <c r="DA32" s="335"/>
      <c r="DB32" s="335"/>
      <c r="DC32" s="338"/>
      <c r="DD32" s="288" t="s">
        <v>201</v>
      </c>
      <c r="DE32" s="217"/>
      <c r="DF32" s="217"/>
      <c r="DG32" s="217"/>
      <c r="DH32" s="217"/>
      <c r="DI32" s="217"/>
      <c r="DJ32" s="217"/>
      <c r="DK32" s="279"/>
      <c r="DL32" s="288" t="s">
        <v>201</v>
      </c>
      <c r="DM32" s="217"/>
      <c r="DN32" s="217"/>
      <c r="DO32" s="217"/>
      <c r="DP32" s="217"/>
      <c r="DQ32" s="217"/>
      <c r="DR32" s="217"/>
      <c r="DS32" s="217"/>
      <c r="DT32" s="217"/>
      <c r="DU32" s="217"/>
      <c r="DV32" s="279"/>
      <c r="DW32" s="283" t="s">
        <v>201</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6900</v>
      </c>
      <c r="S33" s="217"/>
      <c r="T33" s="217"/>
      <c r="U33" s="217"/>
      <c r="V33" s="217"/>
      <c r="W33" s="217"/>
      <c r="X33" s="217"/>
      <c r="Y33" s="279"/>
      <c r="Z33" s="282">
        <v>0</v>
      </c>
      <c r="AA33" s="282"/>
      <c r="AB33" s="282"/>
      <c r="AC33" s="282"/>
      <c r="AD33" s="287">
        <v>1367</v>
      </c>
      <c r="AE33" s="287"/>
      <c r="AF33" s="287"/>
      <c r="AG33" s="287"/>
      <c r="AH33" s="287"/>
      <c r="AI33" s="287"/>
      <c r="AJ33" s="287"/>
      <c r="AK33" s="287"/>
      <c r="AL33" s="283">
        <v>0</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98.8</v>
      </c>
      <c r="BH33" s="312"/>
      <c r="BI33" s="312"/>
      <c r="BJ33" s="312"/>
      <c r="BK33" s="312"/>
      <c r="BL33" s="312"/>
      <c r="BM33" s="294">
        <v>97.1</v>
      </c>
      <c r="BN33" s="312"/>
      <c r="BO33" s="312"/>
      <c r="BP33" s="312"/>
      <c r="BQ33" s="317"/>
      <c r="BR33" s="320">
        <v>99</v>
      </c>
      <c r="BS33" s="312"/>
      <c r="BT33" s="312"/>
      <c r="BU33" s="312"/>
      <c r="BV33" s="312"/>
      <c r="BW33" s="312"/>
      <c r="BX33" s="294">
        <v>97.5</v>
      </c>
      <c r="BY33" s="312"/>
      <c r="BZ33" s="312"/>
      <c r="CA33" s="312"/>
      <c r="CB33" s="317"/>
      <c r="CD33" s="261" t="s">
        <v>399</v>
      </c>
      <c r="CE33" s="1"/>
      <c r="CF33" s="1"/>
      <c r="CG33" s="1"/>
      <c r="CH33" s="1"/>
      <c r="CI33" s="1"/>
      <c r="CJ33" s="1"/>
      <c r="CK33" s="1"/>
      <c r="CL33" s="1"/>
      <c r="CM33" s="1"/>
      <c r="CN33" s="1"/>
      <c r="CO33" s="1"/>
      <c r="CP33" s="1"/>
      <c r="CQ33" s="269"/>
      <c r="CR33" s="274">
        <v>6327540</v>
      </c>
      <c r="CS33" s="313"/>
      <c r="CT33" s="313"/>
      <c r="CU33" s="313"/>
      <c r="CV33" s="313"/>
      <c r="CW33" s="313"/>
      <c r="CX33" s="313"/>
      <c r="CY33" s="332"/>
      <c r="CZ33" s="283">
        <v>39</v>
      </c>
      <c r="DA33" s="335"/>
      <c r="DB33" s="335"/>
      <c r="DC33" s="338"/>
      <c r="DD33" s="288">
        <v>4010601</v>
      </c>
      <c r="DE33" s="313"/>
      <c r="DF33" s="313"/>
      <c r="DG33" s="313"/>
      <c r="DH33" s="313"/>
      <c r="DI33" s="313"/>
      <c r="DJ33" s="313"/>
      <c r="DK33" s="332"/>
      <c r="DL33" s="288">
        <v>2819076</v>
      </c>
      <c r="DM33" s="313"/>
      <c r="DN33" s="313"/>
      <c r="DO33" s="313"/>
      <c r="DP33" s="313"/>
      <c r="DQ33" s="313"/>
      <c r="DR33" s="313"/>
      <c r="DS33" s="313"/>
      <c r="DT33" s="313"/>
      <c r="DU33" s="313"/>
      <c r="DV33" s="332"/>
      <c r="DW33" s="283">
        <v>38.700000000000003</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578425</v>
      </c>
      <c r="S34" s="217"/>
      <c r="T34" s="217"/>
      <c r="U34" s="217"/>
      <c r="V34" s="217"/>
      <c r="W34" s="217"/>
      <c r="X34" s="217"/>
      <c r="Y34" s="279"/>
      <c r="Z34" s="282">
        <v>3.5</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1895371</v>
      </c>
      <c r="CS34" s="217"/>
      <c r="CT34" s="217"/>
      <c r="CU34" s="217"/>
      <c r="CV34" s="217"/>
      <c r="CW34" s="217"/>
      <c r="CX34" s="217"/>
      <c r="CY34" s="279"/>
      <c r="CZ34" s="283">
        <v>11.7</v>
      </c>
      <c r="DA34" s="335"/>
      <c r="DB34" s="335"/>
      <c r="DC34" s="338"/>
      <c r="DD34" s="288">
        <v>1089340</v>
      </c>
      <c r="DE34" s="217"/>
      <c r="DF34" s="217"/>
      <c r="DG34" s="217"/>
      <c r="DH34" s="217"/>
      <c r="DI34" s="217"/>
      <c r="DJ34" s="217"/>
      <c r="DK34" s="279"/>
      <c r="DL34" s="288">
        <v>880198</v>
      </c>
      <c r="DM34" s="217"/>
      <c r="DN34" s="217"/>
      <c r="DO34" s="217"/>
      <c r="DP34" s="217"/>
      <c r="DQ34" s="217"/>
      <c r="DR34" s="217"/>
      <c r="DS34" s="217"/>
      <c r="DT34" s="217"/>
      <c r="DU34" s="217"/>
      <c r="DV34" s="279"/>
      <c r="DW34" s="283">
        <v>12.1</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706083</v>
      </c>
      <c r="S35" s="217"/>
      <c r="T35" s="217"/>
      <c r="U35" s="217"/>
      <c r="V35" s="217"/>
      <c r="W35" s="217"/>
      <c r="X35" s="217"/>
      <c r="Y35" s="279"/>
      <c r="Z35" s="282">
        <v>4.2</v>
      </c>
      <c r="AA35" s="282"/>
      <c r="AB35" s="282"/>
      <c r="AC35" s="282"/>
      <c r="AD35" s="287" t="s">
        <v>201</v>
      </c>
      <c r="AE35" s="287"/>
      <c r="AF35" s="287"/>
      <c r="AG35" s="287"/>
      <c r="AH35" s="287"/>
      <c r="AI35" s="287"/>
      <c r="AJ35" s="287"/>
      <c r="AK35" s="287"/>
      <c r="AL35" s="283" t="s">
        <v>201</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81460</v>
      </c>
      <c r="CS35" s="313"/>
      <c r="CT35" s="313"/>
      <c r="CU35" s="313"/>
      <c r="CV35" s="313"/>
      <c r="CW35" s="313"/>
      <c r="CX35" s="313"/>
      <c r="CY35" s="332"/>
      <c r="CZ35" s="283">
        <v>0.5</v>
      </c>
      <c r="DA35" s="335"/>
      <c r="DB35" s="335"/>
      <c r="DC35" s="338"/>
      <c r="DD35" s="288">
        <v>53062</v>
      </c>
      <c r="DE35" s="313"/>
      <c r="DF35" s="313"/>
      <c r="DG35" s="313"/>
      <c r="DH35" s="313"/>
      <c r="DI35" s="313"/>
      <c r="DJ35" s="313"/>
      <c r="DK35" s="332"/>
      <c r="DL35" s="288">
        <v>46789</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336509</v>
      </c>
      <c r="S36" s="217"/>
      <c r="T36" s="217"/>
      <c r="U36" s="217"/>
      <c r="V36" s="217"/>
      <c r="W36" s="217"/>
      <c r="X36" s="217"/>
      <c r="Y36" s="279"/>
      <c r="Z36" s="282">
        <v>2</v>
      </c>
      <c r="AA36" s="282"/>
      <c r="AB36" s="282"/>
      <c r="AC36" s="282"/>
      <c r="AD36" s="287" t="s">
        <v>201</v>
      </c>
      <c r="AE36" s="287"/>
      <c r="AF36" s="287"/>
      <c r="AG36" s="287"/>
      <c r="AH36" s="287"/>
      <c r="AI36" s="287"/>
      <c r="AJ36" s="287"/>
      <c r="AK36" s="287"/>
      <c r="AL36" s="283" t="s">
        <v>201</v>
      </c>
      <c r="AM36" s="238"/>
      <c r="AN36" s="238"/>
      <c r="AO36" s="296"/>
      <c r="AP36" s="95"/>
      <c r="AQ36" s="301" t="s">
        <v>391</v>
      </c>
      <c r="AR36" s="304"/>
      <c r="AS36" s="304"/>
      <c r="AT36" s="304"/>
      <c r="AU36" s="304"/>
      <c r="AV36" s="304"/>
      <c r="AW36" s="304"/>
      <c r="AX36" s="304"/>
      <c r="AY36" s="309"/>
      <c r="AZ36" s="273">
        <v>1765322</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3852</v>
      </c>
      <c r="BW36" s="276"/>
      <c r="BX36" s="276"/>
      <c r="BY36" s="276"/>
      <c r="BZ36" s="276"/>
      <c r="CA36" s="276"/>
      <c r="CB36" s="315"/>
      <c r="CD36" s="261" t="s">
        <v>30</v>
      </c>
      <c r="CE36" s="1"/>
      <c r="CF36" s="1"/>
      <c r="CG36" s="1"/>
      <c r="CH36" s="1"/>
      <c r="CI36" s="1"/>
      <c r="CJ36" s="1"/>
      <c r="CK36" s="1"/>
      <c r="CL36" s="1"/>
      <c r="CM36" s="1"/>
      <c r="CN36" s="1"/>
      <c r="CO36" s="1"/>
      <c r="CP36" s="1"/>
      <c r="CQ36" s="269"/>
      <c r="CR36" s="274">
        <v>1989875</v>
      </c>
      <c r="CS36" s="217"/>
      <c r="CT36" s="217"/>
      <c r="CU36" s="217"/>
      <c r="CV36" s="217"/>
      <c r="CW36" s="217"/>
      <c r="CX36" s="217"/>
      <c r="CY36" s="279"/>
      <c r="CZ36" s="283">
        <v>12.3</v>
      </c>
      <c r="DA36" s="335"/>
      <c r="DB36" s="335"/>
      <c r="DC36" s="338"/>
      <c r="DD36" s="288">
        <v>1325366</v>
      </c>
      <c r="DE36" s="217"/>
      <c r="DF36" s="217"/>
      <c r="DG36" s="217"/>
      <c r="DH36" s="217"/>
      <c r="DI36" s="217"/>
      <c r="DJ36" s="217"/>
      <c r="DK36" s="279"/>
      <c r="DL36" s="288">
        <v>944484</v>
      </c>
      <c r="DM36" s="217"/>
      <c r="DN36" s="217"/>
      <c r="DO36" s="217"/>
      <c r="DP36" s="217"/>
      <c r="DQ36" s="217"/>
      <c r="DR36" s="217"/>
      <c r="DS36" s="217"/>
      <c r="DT36" s="217"/>
      <c r="DU36" s="217"/>
      <c r="DV36" s="279"/>
      <c r="DW36" s="283">
        <v>13</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436334</v>
      </c>
      <c r="S37" s="217"/>
      <c r="T37" s="217"/>
      <c r="U37" s="217"/>
      <c r="V37" s="217"/>
      <c r="W37" s="217"/>
      <c r="X37" s="217"/>
      <c r="Y37" s="279"/>
      <c r="Z37" s="282">
        <v>2.6</v>
      </c>
      <c r="AA37" s="282"/>
      <c r="AB37" s="282"/>
      <c r="AC37" s="282"/>
      <c r="AD37" s="287">
        <v>22949</v>
      </c>
      <c r="AE37" s="287"/>
      <c r="AF37" s="287"/>
      <c r="AG37" s="287"/>
      <c r="AH37" s="287"/>
      <c r="AI37" s="287"/>
      <c r="AJ37" s="287"/>
      <c r="AK37" s="287"/>
      <c r="AL37" s="283">
        <v>0.3</v>
      </c>
      <c r="AM37" s="238"/>
      <c r="AN37" s="238"/>
      <c r="AO37" s="296"/>
      <c r="AQ37" s="302" t="s">
        <v>410</v>
      </c>
      <c r="AR37" s="111"/>
      <c r="AS37" s="111"/>
      <c r="AT37" s="111"/>
      <c r="AU37" s="111"/>
      <c r="AV37" s="111"/>
      <c r="AW37" s="111"/>
      <c r="AX37" s="111"/>
      <c r="AY37" s="310"/>
      <c r="AZ37" s="274">
        <v>431433</v>
      </c>
      <c r="BA37" s="217"/>
      <c r="BB37" s="217"/>
      <c r="BC37" s="217"/>
      <c r="BD37" s="313"/>
      <c r="BE37" s="313"/>
      <c r="BF37" s="316"/>
      <c r="BG37" s="261" t="s">
        <v>412</v>
      </c>
      <c r="BH37" s="1"/>
      <c r="BI37" s="1"/>
      <c r="BJ37" s="1"/>
      <c r="BK37" s="1"/>
      <c r="BL37" s="1"/>
      <c r="BM37" s="1"/>
      <c r="BN37" s="1"/>
      <c r="BO37" s="1"/>
      <c r="BP37" s="1"/>
      <c r="BQ37" s="1"/>
      <c r="BR37" s="1"/>
      <c r="BS37" s="1"/>
      <c r="BT37" s="1"/>
      <c r="BU37" s="269"/>
      <c r="BV37" s="274">
        <v>-44832</v>
      </c>
      <c r="BW37" s="217"/>
      <c r="BX37" s="217"/>
      <c r="BY37" s="217"/>
      <c r="BZ37" s="217"/>
      <c r="CA37" s="217"/>
      <c r="CB37" s="326"/>
      <c r="CD37" s="261" t="s">
        <v>162</v>
      </c>
      <c r="CE37" s="1"/>
      <c r="CF37" s="1"/>
      <c r="CG37" s="1"/>
      <c r="CH37" s="1"/>
      <c r="CI37" s="1"/>
      <c r="CJ37" s="1"/>
      <c r="CK37" s="1"/>
      <c r="CL37" s="1"/>
      <c r="CM37" s="1"/>
      <c r="CN37" s="1"/>
      <c r="CO37" s="1"/>
      <c r="CP37" s="1"/>
      <c r="CQ37" s="269"/>
      <c r="CR37" s="274">
        <v>920312</v>
      </c>
      <c r="CS37" s="313"/>
      <c r="CT37" s="313"/>
      <c r="CU37" s="313"/>
      <c r="CV37" s="313"/>
      <c r="CW37" s="313"/>
      <c r="CX37" s="313"/>
      <c r="CY37" s="332"/>
      <c r="CZ37" s="283">
        <v>5.7</v>
      </c>
      <c r="DA37" s="335"/>
      <c r="DB37" s="335"/>
      <c r="DC37" s="338"/>
      <c r="DD37" s="288">
        <v>577712</v>
      </c>
      <c r="DE37" s="313"/>
      <c r="DF37" s="313"/>
      <c r="DG37" s="313"/>
      <c r="DH37" s="313"/>
      <c r="DI37" s="313"/>
      <c r="DJ37" s="313"/>
      <c r="DK37" s="332"/>
      <c r="DL37" s="288">
        <v>577483</v>
      </c>
      <c r="DM37" s="313"/>
      <c r="DN37" s="313"/>
      <c r="DO37" s="313"/>
      <c r="DP37" s="313"/>
      <c r="DQ37" s="313"/>
      <c r="DR37" s="313"/>
      <c r="DS37" s="313"/>
      <c r="DT37" s="313"/>
      <c r="DU37" s="313"/>
      <c r="DV37" s="332"/>
      <c r="DW37" s="283">
        <v>7.9</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2979400</v>
      </c>
      <c r="S38" s="217"/>
      <c r="T38" s="217"/>
      <c r="U38" s="217"/>
      <c r="V38" s="217"/>
      <c r="W38" s="217"/>
      <c r="X38" s="217"/>
      <c r="Y38" s="279"/>
      <c r="Z38" s="282">
        <v>17.899999999999999</v>
      </c>
      <c r="AA38" s="282"/>
      <c r="AB38" s="282"/>
      <c r="AC38" s="282"/>
      <c r="AD38" s="287" t="s">
        <v>201</v>
      </c>
      <c r="AE38" s="287"/>
      <c r="AF38" s="287"/>
      <c r="AG38" s="287"/>
      <c r="AH38" s="287"/>
      <c r="AI38" s="287"/>
      <c r="AJ38" s="287"/>
      <c r="AK38" s="287"/>
      <c r="AL38" s="283" t="s">
        <v>201</v>
      </c>
      <c r="AM38" s="238"/>
      <c r="AN38" s="238"/>
      <c r="AO38" s="296"/>
      <c r="AQ38" s="302" t="s">
        <v>414</v>
      </c>
      <c r="AR38" s="111"/>
      <c r="AS38" s="111"/>
      <c r="AT38" s="111"/>
      <c r="AU38" s="111"/>
      <c r="AV38" s="111"/>
      <c r="AW38" s="111"/>
      <c r="AX38" s="111"/>
      <c r="AY38" s="310"/>
      <c r="AZ38" s="274">
        <v>56054</v>
      </c>
      <c r="BA38" s="217"/>
      <c r="BB38" s="217"/>
      <c r="BC38" s="217"/>
      <c r="BD38" s="313"/>
      <c r="BE38" s="313"/>
      <c r="BF38" s="316"/>
      <c r="BG38" s="261" t="s">
        <v>416</v>
      </c>
      <c r="BH38" s="1"/>
      <c r="BI38" s="1"/>
      <c r="BJ38" s="1"/>
      <c r="BK38" s="1"/>
      <c r="BL38" s="1"/>
      <c r="BM38" s="1"/>
      <c r="BN38" s="1"/>
      <c r="BO38" s="1"/>
      <c r="BP38" s="1"/>
      <c r="BQ38" s="1"/>
      <c r="BR38" s="1"/>
      <c r="BS38" s="1"/>
      <c r="BT38" s="1"/>
      <c r="BU38" s="269"/>
      <c r="BV38" s="274">
        <v>2977</v>
      </c>
      <c r="BW38" s="217"/>
      <c r="BX38" s="217"/>
      <c r="BY38" s="217"/>
      <c r="BZ38" s="217"/>
      <c r="CA38" s="217"/>
      <c r="CB38" s="326"/>
      <c r="CD38" s="261" t="s">
        <v>417</v>
      </c>
      <c r="CE38" s="1"/>
      <c r="CF38" s="1"/>
      <c r="CG38" s="1"/>
      <c r="CH38" s="1"/>
      <c r="CI38" s="1"/>
      <c r="CJ38" s="1"/>
      <c r="CK38" s="1"/>
      <c r="CL38" s="1"/>
      <c r="CM38" s="1"/>
      <c r="CN38" s="1"/>
      <c r="CO38" s="1"/>
      <c r="CP38" s="1"/>
      <c r="CQ38" s="269"/>
      <c r="CR38" s="274">
        <v>1290790</v>
      </c>
      <c r="CS38" s="217"/>
      <c r="CT38" s="217"/>
      <c r="CU38" s="217"/>
      <c r="CV38" s="217"/>
      <c r="CW38" s="217"/>
      <c r="CX38" s="217"/>
      <c r="CY38" s="279"/>
      <c r="CZ38" s="283">
        <v>8</v>
      </c>
      <c r="DA38" s="335"/>
      <c r="DB38" s="335"/>
      <c r="DC38" s="338"/>
      <c r="DD38" s="288">
        <v>1064066</v>
      </c>
      <c r="DE38" s="217"/>
      <c r="DF38" s="217"/>
      <c r="DG38" s="217"/>
      <c r="DH38" s="217"/>
      <c r="DI38" s="217"/>
      <c r="DJ38" s="217"/>
      <c r="DK38" s="279"/>
      <c r="DL38" s="288">
        <v>947605</v>
      </c>
      <c r="DM38" s="217"/>
      <c r="DN38" s="217"/>
      <c r="DO38" s="217"/>
      <c r="DP38" s="217"/>
      <c r="DQ38" s="217"/>
      <c r="DR38" s="217"/>
      <c r="DS38" s="217"/>
      <c r="DT38" s="217"/>
      <c r="DU38" s="217"/>
      <c r="DV38" s="279"/>
      <c r="DW38" s="283">
        <v>13</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419</v>
      </c>
      <c r="AR39" s="111"/>
      <c r="AS39" s="111"/>
      <c r="AT39" s="111"/>
      <c r="AU39" s="111"/>
      <c r="AV39" s="111"/>
      <c r="AW39" s="111"/>
      <c r="AX39" s="111"/>
      <c r="AY39" s="310"/>
      <c r="AZ39" s="274">
        <v>49472</v>
      </c>
      <c r="BA39" s="217"/>
      <c r="BB39" s="217"/>
      <c r="BC39" s="217"/>
      <c r="BD39" s="313"/>
      <c r="BE39" s="313"/>
      <c r="BF39" s="316"/>
      <c r="BG39" s="261" t="s">
        <v>338</v>
      </c>
      <c r="BH39" s="1"/>
      <c r="BI39" s="1"/>
      <c r="BJ39" s="1"/>
      <c r="BK39" s="1"/>
      <c r="BL39" s="1"/>
      <c r="BM39" s="1"/>
      <c r="BN39" s="1"/>
      <c r="BO39" s="1"/>
      <c r="BP39" s="1"/>
      <c r="BQ39" s="1"/>
      <c r="BR39" s="1"/>
      <c r="BS39" s="1"/>
      <c r="BT39" s="1"/>
      <c r="BU39" s="269"/>
      <c r="BV39" s="274">
        <v>4374</v>
      </c>
      <c r="BW39" s="217"/>
      <c r="BX39" s="217"/>
      <c r="BY39" s="217"/>
      <c r="BZ39" s="217"/>
      <c r="CA39" s="217"/>
      <c r="CB39" s="326"/>
      <c r="CD39" s="261" t="s">
        <v>423</v>
      </c>
      <c r="CE39" s="1"/>
      <c r="CF39" s="1"/>
      <c r="CG39" s="1"/>
      <c r="CH39" s="1"/>
      <c r="CI39" s="1"/>
      <c r="CJ39" s="1"/>
      <c r="CK39" s="1"/>
      <c r="CL39" s="1"/>
      <c r="CM39" s="1"/>
      <c r="CN39" s="1"/>
      <c r="CO39" s="1"/>
      <c r="CP39" s="1"/>
      <c r="CQ39" s="269"/>
      <c r="CR39" s="274">
        <v>882771</v>
      </c>
      <c r="CS39" s="313"/>
      <c r="CT39" s="313"/>
      <c r="CU39" s="313"/>
      <c r="CV39" s="313"/>
      <c r="CW39" s="313"/>
      <c r="CX39" s="313"/>
      <c r="CY39" s="332"/>
      <c r="CZ39" s="283">
        <v>5.4</v>
      </c>
      <c r="DA39" s="335"/>
      <c r="DB39" s="335"/>
      <c r="DC39" s="338"/>
      <c r="DD39" s="288">
        <v>291494</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424</v>
      </c>
      <c r="C40" s="1"/>
      <c r="D40" s="1"/>
      <c r="E40" s="1"/>
      <c r="F40" s="1"/>
      <c r="G40" s="1"/>
      <c r="H40" s="1"/>
      <c r="I40" s="1"/>
      <c r="J40" s="1"/>
      <c r="K40" s="1"/>
      <c r="L40" s="1"/>
      <c r="M40" s="1"/>
      <c r="N40" s="1"/>
      <c r="O40" s="1"/>
      <c r="P40" s="1"/>
      <c r="Q40" s="269"/>
      <c r="R40" s="274" t="s">
        <v>201</v>
      </c>
      <c r="S40" s="217"/>
      <c r="T40" s="217"/>
      <c r="U40" s="217"/>
      <c r="V40" s="217"/>
      <c r="W40" s="217"/>
      <c r="X40" s="217"/>
      <c r="Y40" s="279"/>
      <c r="Z40" s="282" t="s">
        <v>201</v>
      </c>
      <c r="AA40" s="282"/>
      <c r="AB40" s="282"/>
      <c r="AC40" s="282"/>
      <c r="AD40" s="287" t="s">
        <v>201</v>
      </c>
      <c r="AE40" s="287"/>
      <c r="AF40" s="287"/>
      <c r="AG40" s="287"/>
      <c r="AH40" s="287"/>
      <c r="AI40" s="287"/>
      <c r="AJ40" s="287"/>
      <c r="AK40" s="287"/>
      <c r="AL40" s="283" t="s">
        <v>201</v>
      </c>
      <c r="AM40" s="238"/>
      <c r="AN40" s="238"/>
      <c r="AO40" s="296"/>
      <c r="AQ40" s="302" t="s">
        <v>308</v>
      </c>
      <c r="AR40" s="111"/>
      <c r="AS40" s="111"/>
      <c r="AT40" s="111"/>
      <c r="AU40" s="111"/>
      <c r="AV40" s="111"/>
      <c r="AW40" s="111"/>
      <c r="AX40" s="111"/>
      <c r="AY40" s="310"/>
      <c r="AZ40" s="274">
        <v>43099</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85</v>
      </c>
      <c r="BW40" s="217"/>
      <c r="BX40" s="217"/>
      <c r="BY40" s="217"/>
      <c r="BZ40" s="217"/>
      <c r="CA40" s="217"/>
      <c r="CB40" s="326"/>
      <c r="CD40" s="261" t="s">
        <v>369</v>
      </c>
      <c r="CE40" s="1"/>
      <c r="CF40" s="1"/>
      <c r="CG40" s="1"/>
      <c r="CH40" s="1"/>
      <c r="CI40" s="1"/>
      <c r="CJ40" s="1"/>
      <c r="CK40" s="1"/>
      <c r="CL40" s="1"/>
      <c r="CM40" s="1"/>
      <c r="CN40" s="1"/>
      <c r="CO40" s="1"/>
      <c r="CP40" s="1"/>
      <c r="CQ40" s="269"/>
      <c r="CR40" s="274">
        <v>187273</v>
      </c>
      <c r="CS40" s="217"/>
      <c r="CT40" s="217"/>
      <c r="CU40" s="217"/>
      <c r="CV40" s="217"/>
      <c r="CW40" s="217"/>
      <c r="CX40" s="217"/>
      <c r="CY40" s="279"/>
      <c r="CZ40" s="283">
        <v>1.2</v>
      </c>
      <c r="DA40" s="335"/>
      <c r="DB40" s="335"/>
      <c r="DC40" s="338"/>
      <c r="DD40" s="288">
        <v>187273</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425</v>
      </c>
      <c r="C41" s="267"/>
      <c r="D41" s="267"/>
      <c r="E41" s="267"/>
      <c r="F41" s="267"/>
      <c r="G41" s="267"/>
      <c r="H41" s="267"/>
      <c r="I41" s="267"/>
      <c r="J41" s="267"/>
      <c r="K41" s="267"/>
      <c r="L41" s="267"/>
      <c r="M41" s="267"/>
      <c r="N41" s="267"/>
      <c r="O41" s="267"/>
      <c r="P41" s="267"/>
      <c r="Q41" s="271"/>
      <c r="R41" s="275">
        <v>16683883</v>
      </c>
      <c r="S41" s="277"/>
      <c r="T41" s="277"/>
      <c r="U41" s="277"/>
      <c r="V41" s="277"/>
      <c r="W41" s="277"/>
      <c r="X41" s="277"/>
      <c r="Y41" s="280"/>
      <c r="Z41" s="284">
        <v>100</v>
      </c>
      <c r="AA41" s="284"/>
      <c r="AB41" s="284"/>
      <c r="AC41" s="284"/>
      <c r="AD41" s="289">
        <v>7280434</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261846</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201</v>
      </c>
      <c r="BW41" s="217"/>
      <c r="BX41" s="217"/>
      <c r="BY41" s="217"/>
      <c r="BZ41" s="217"/>
      <c r="CA41" s="217"/>
      <c r="CB41" s="326"/>
      <c r="CD41" s="261" t="s">
        <v>285</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923418</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422</v>
      </c>
      <c r="BW42" s="277"/>
      <c r="BX42" s="277"/>
      <c r="BY42" s="277"/>
      <c r="BZ42" s="277"/>
      <c r="CA42" s="277"/>
      <c r="CB42" s="327"/>
      <c r="CD42" s="261" t="s">
        <v>276</v>
      </c>
      <c r="CE42" s="1"/>
      <c r="CF42" s="1"/>
      <c r="CG42" s="1"/>
      <c r="CH42" s="1"/>
      <c r="CI42" s="1"/>
      <c r="CJ42" s="1"/>
      <c r="CK42" s="1"/>
      <c r="CL42" s="1"/>
      <c r="CM42" s="1"/>
      <c r="CN42" s="1"/>
      <c r="CO42" s="1"/>
      <c r="CP42" s="1"/>
      <c r="CQ42" s="269"/>
      <c r="CR42" s="274">
        <v>3682916</v>
      </c>
      <c r="CS42" s="313"/>
      <c r="CT42" s="313"/>
      <c r="CU42" s="313"/>
      <c r="CV42" s="313"/>
      <c r="CW42" s="313"/>
      <c r="CX42" s="313"/>
      <c r="CY42" s="332"/>
      <c r="CZ42" s="283">
        <v>22.7</v>
      </c>
      <c r="DA42" s="335"/>
      <c r="DB42" s="335"/>
      <c r="DC42" s="338"/>
      <c r="DD42" s="288">
        <v>293829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29704</v>
      </c>
      <c r="CS43" s="313"/>
      <c r="CT43" s="313"/>
      <c r="CU43" s="313"/>
      <c r="CV43" s="313"/>
      <c r="CW43" s="313"/>
      <c r="CX43" s="313"/>
      <c r="CY43" s="332"/>
      <c r="CZ43" s="283">
        <v>0.2</v>
      </c>
      <c r="DA43" s="335"/>
      <c r="DB43" s="335"/>
      <c r="DC43" s="338"/>
      <c r="DD43" s="288">
        <v>29704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431</v>
      </c>
      <c r="CG44" s="1"/>
      <c r="CH44" s="1"/>
      <c r="CI44" s="1"/>
      <c r="CJ44" s="1"/>
      <c r="CK44" s="1"/>
      <c r="CL44" s="1"/>
      <c r="CM44" s="1"/>
      <c r="CN44" s="1"/>
      <c r="CO44" s="1"/>
      <c r="CP44" s="1"/>
      <c r="CQ44" s="269"/>
      <c r="CR44" s="274">
        <v>3561005</v>
      </c>
      <c r="CS44" s="217"/>
      <c r="CT44" s="217"/>
      <c r="CU44" s="217"/>
      <c r="CV44" s="217"/>
      <c r="CW44" s="217"/>
      <c r="CX44" s="217"/>
      <c r="CY44" s="279"/>
      <c r="CZ44" s="283">
        <v>22</v>
      </c>
      <c r="DA44" s="238"/>
      <c r="DB44" s="238"/>
      <c r="DC44" s="285"/>
      <c r="DD44" s="288">
        <v>264377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2308106</v>
      </c>
      <c r="CS45" s="313"/>
      <c r="CT45" s="313"/>
      <c r="CU45" s="313"/>
      <c r="CV45" s="313"/>
      <c r="CW45" s="313"/>
      <c r="CX45" s="313"/>
      <c r="CY45" s="332"/>
      <c r="CZ45" s="283">
        <v>14.2</v>
      </c>
      <c r="DA45" s="335"/>
      <c r="DB45" s="335"/>
      <c r="DC45" s="338"/>
      <c r="DD45" s="288">
        <v>140414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1138857</v>
      </c>
      <c r="CS46" s="217"/>
      <c r="CT46" s="217"/>
      <c r="CU46" s="217"/>
      <c r="CV46" s="217"/>
      <c r="CW46" s="217"/>
      <c r="CX46" s="217"/>
      <c r="CY46" s="279"/>
      <c r="CZ46" s="283">
        <v>7</v>
      </c>
      <c r="DA46" s="238"/>
      <c r="DB46" s="238"/>
      <c r="DC46" s="285"/>
      <c r="DD46" s="288">
        <v>102613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121911</v>
      </c>
      <c r="CS47" s="313"/>
      <c r="CT47" s="313"/>
      <c r="CU47" s="313"/>
      <c r="CV47" s="313"/>
      <c r="CW47" s="313"/>
      <c r="CX47" s="313"/>
      <c r="CY47" s="332"/>
      <c r="CZ47" s="283">
        <v>0.8</v>
      </c>
      <c r="DA47" s="335"/>
      <c r="DB47" s="335"/>
      <c r="DC47" s="338"/>
      <c r="DD47" s="288">
        <v>29452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362</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16221709</v>
      </c>
      <c r="CS49" s="312"/>
      <c r="CT49" s="312"/>
      <c r="CU49" s="312"/>
      <c r="CV49" s="312"/>
      <c r="CW49" s="312"/>
      <c r="CX49" s="312"/>
      <c r="CY49" s="333"/>
      <c r="CZ49" s="292">
        <v>100</v>
      </c>
      <c r="DA49" s="336"/>
      <c r="DB49" s="336"/>
      <c r="DC49" s="339"/>
      <c r="DD49" s="342">
        <v>8578119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x1xsX2Zz5/x5oqUtYSBD5UBNWItsWlArT5V9rxKdA6UXxFheqbKz2nhMjtjEQrw/A4wcE5u8FWuCq1n6aizUA==" saltValue="+P5rE4C52hxAn2tnlyb2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15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178</v>
      </c>
      <c r="R5" s="447"/>
      <c r="S5" s="447"/>
      <c r="T5" s="447"/>
      <c r="U5" s="458"/>
      <c r="V5" s="435" t="s">
        <v>439</v>
      </c>
      <c r="W5" s="447"/>
      <c r="X5" s="447"/>
      <c r="Y5" s="447"/>
      <c r="Z5" s="458"/>
      <c r="AA5" s="435" t="s">
        <v>440</v>
      </c>
      <c r="AB5" s="447"/>
      <c r="AC5" s="447"/>
      <c r="AD5" s="447"/>
      <c r="AE5" s="447"/>
      <c r="AF5" s="504" t="s">
        <v>176</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322</v>
      </c>
      <c r="CN5" s="447"/>
      <c r="CO5" s="447"/>
      <c r="CP5" s="447"/>
      <c r="CQ5" s="458"/>
      <c r="CR5" s="435" t="s">
        <v>243</v>
      </c>
      <c r="CS5" s="447"/>
      <c r="CT5" s="447"/>
      <c r="CU5" s="447"/>
      <c r="CV5" s="458"/>
      <c r="CW5" s="435" t="s">
        <v>52</v>
      </c>
      <c r="CX5" s="447"/>
      <c r="CY5" s="447"/>
      <c r="CZ5" s="447"/>
      <c r="DA5" s="458"/>
      <c r="DB5" s="435" t="s">
        <v>447</v>
      </c>
      <c r="DC5" s="447"/>
      <c r="DD5" s="447"/>
      <c r="DE5" s="447"/>
      <c r="DF5" s="458"/>
      <c r="DG5" s="700" t="s">
        <v>241</v>
      </c>
      <c r="DH5" s="703"/>
      <c r="DI5" s="703"/>
      <c r="DJ5" s="703"/>
      <c r="DK5" s="708"/>
      <c r="DL5" s="700" t="s">
        <v>449</v>
      </c>
      <c r="DM5" s="703"/>
      <c r="DN5" s="703"/>
      <c r="DO5" s="703"/>
      <c r="DP5" s="708"/>
      <c r="DQ5" s="435" t="s">
        <v>451</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14781</v>
      </c>
      <c r="R7" s="449"/>
      <c r="S7" s="449"/>
      <c r="T7" s="449"/>
      <c r="U7" s="449"/>
      <c r="V7" s="449">
        <v>14388</v>
      </c>
      <c r="W7" s="449"/>
      <c r="X7" s="449"/>
      <c r="Y7" s="449"/>
      <c r="Z7" s="449"/>
      <c r="AA7" s="449">
        <v>393</v>
      </c>
      <c r="AB7" s="449"/>
      <c r="AC7" s="449"/>
      <c r="AD7" s="449"/>
      <c r="AE7" s="492"/>
      <c r="AF7" s="506">
        <v>335</v>
      </c>
      <c r="AG7" s="519"/>
      <c r="AH7" s="519"/>
      <c r="AI7" s="519"/>
      <c r="AJ7" s="524"/>
      <c r="AK7" s="532">
        <v>706</v>
      </c>
      <c r="AL7" s="449"/>
      <c r="AM7" s="449"/>
      <c r="AN7" s="449"/>
      <c r="AO7" s="449"/>
      <c r="AP7" s="449">
        <v>19455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284</v>
      </c>
      <c r="BT7" s="419"/>
      <c r="BU7" s="419"/>
      <c r="BV7" s="419"/>
      <c r="BW7" s="419"/>
      <c r="BX7" s="419"/>
      <c r="BY7" s="419"/>
      <c r="BZ7" s="419"/>
      <c r="CA7" s="419"/>
      <c r="CB7" s="419"/>
      <c r="CC7" s="419"/>
      <c r="CD7" s="419"/>
      <c r="CE7" s="419"/>
      <c r="CF7" s="419"/>
      <c r="CG7" s="431"/>
      <c r="CH7" s="663">
        <v>4</v>
      </c>
      <c r="CI7" s="666"/>
      <c r="CJ7" s="666"/>
      <c r="CK7" s="666"/>
      <c r="CL7" s="681"/>
      <c r="CM7" s="663">
        <v>43</v>
      </c>
      <c r="CN7" s="666"/>
      <c r="CO7" s="666"/>
      <c r="CP7" s="666"/>
      <c r="CQ7" s="681"/>
      <c r="CR7" s="663">
        <v>5</v>
      </c>
      <c r="CS7" s="666"/>
      <c r="CT7" s="666"/>
      <c r="CU7" s="666"/>
      <c r="CV7" s="681"/>
      <c r="CW7" s="663" t="s">
        <v>201</v>
      </c>
      <c r="CX7" s="666"/>
      <c r="CY7" s="666"/>
      <c r="CZ7" s="666"/>
      <c r="DA7" s="681"/>
      <c r="DB7" s="663" t="s">
        <v>201</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t="s">
        <v>454</v>
      </c>
      <c r="C8" s="420"/>
      <c r="D8" s="420"/>
      <c r="E8" s="420"/>
      <c r="F8" s="420"/>
      <c r="G8" s="420"/>
      <c r="H8" s="420"/>
      <c r="I8" s="420"/>
      <c r="J8" s="420"/>
      <c r="K8" s="420"/>
      <c r="L8" s="420"/>
      <c r="M8" s="420"/>
      <c r="N8" s="420"/>
      <c r="O8" s="420"/>
      <c r="P8" s="432"/>
      <c r="Q8" s="438">
        <v>52</v>
      </c>
      <c r="R8" s="450"/>
      <c r="S8" s="450"/>
      <c r="T8" s="450"/>
      <c r="U8" s="450"/>
      <c r="V8" s="450">
        <v>52</v>
      </c>
      <c r="W8" s="450"/>
      <c r="X8" s="450"/>
      <c r="Y8" s="450"/>
      <c r="Z8" s="450"/>
      <c r="AA8" s="450" t="s">
        <v>201</v>
      </c>
      <c r="AB8" s="450"/>
      <c r="AC8" s="450"/>
      <c r="AD8" s="450"/>
      <c r="AE8" s="461"/>
      <c r="AF8" s="507" t="s">
        <v>201</v>
      </c>
      <c r="AG8" s="456"/>
      <c r="AH8" s="456"/>
      <c r="AI8" s="456"/>
      <c r="AJ8" s="525"/>
      <c r="AK8" s="460">
        <v>22</v>
      </c>
      <c r="AL8" s="450"/>
      <c r="AM8" s="450"/>
      <c r="AN8" s="450"/>
      <c r="AO8" s="450"/>
      <c r="AP8" s="450">
        <v>12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543</v>
      </c>
      <c r="BT8" s="420"/>
      <c r="BU8" s="420"/>
      <c r="BV8" s="420"/>
      <c r="BW8" s="420"/>
      <c r="BX8" s="420"/>
      <c r="BY8" s="420"/>
      <c r="BZ8" s="420"/>
      <c r="CA8" s="420"/>
      <c r="CB8" s="420"/>
      <c r="CC8" s="420"/>
      <c r="CD8" s="420"/>
      <c r="CE8" s="420"/>
      <c r="CF8" s="420"/>
      <c r="CG8" s="432"/>
      <c r="CH8" s="444">
        <v>23</v>
      </c>
      <c r="CI8" s="456"/>
      <c r="CJ8" s="456"/>
      <c r="CK8" s="456"/>
      <c r="CL8" s="682"/>
      <c r="CM8" s="444">
        <v>155</v>
      </c>
      <c r="CN8" s="456"/>
      <c r="CO8" s="456"/>
      <c r="CP8" s="456"/>
      <c r="CQ8" s="682"/>
      <c r="CR8" s="444">
        <v>20</v>
      </c>
      <c r="CS8" s="456"/>
      <c r="CT8" s="456"/>
      <c r="CU8" s="456"/>
      <c r="CV8" s="682"/>
      <c r="CW8" s="444" t="s">
        <v>201</v>
      </c>
      <c r="CX8" s="456"/>
      <c r="CY8" s="456"/>
      <c r="CZ8" s="456"/>
      <c r="DA8" s="682"/>
      <c r="DB8" s="444" t="s">
        <v>201</v>
      </c>
      <c r="DC8" s="456"/>
      <c r="DD8" s="456"/>
      <c r="DE8" s="456"/>
      <c r="DF8" s="682"/>
      <c r="DG8" s="444" t="s">
        <v>201</v>
      </c>
      <c r="DH8" s="456"/>
      <c r="DI8" s="456"/>
      <c r="DJ8" s="456"/>
      <c r="DK8" s="682"/>
      <c r="DL8" s="444" t="s">
        <v>201</v>
      </c>
      <c r="DM8" s="456"/>
      <c r="DN8" s="456"/>
      <c r="DO8" s="456"/>
      <c r="DP8" s="682"/>
      <c r="DQ8" s="444" t="s">
        <v>201</v>
      </c>
      <c r="DR8" s="456"/>
      <c r="DS8" s="456"/>
      <c r="DT8" s="456"/>
      <c r="DU8" s="682"/>
      <c r="DV8" s="400"/>
      <c r="DW8" s="420"/>
      <c r="DX8" s="420"/>
      <c r="DY8" s="420"/>
      <c r="DZ8" s="718"/>
      <c r="EA8" s="576"/>
    </row>
    <row r="9" spans="1:131" s="364" customFormat="1" ht="26.25" customHeight="1">
      <c r="A9" s="373">
        <v>3</v>
      </c>
      <c r="B9" s="400" t="s">
        <v>360</v>
      </c>
      <c r="C9" s="420"/>
      <c r="D9" s="420"/>
      <c r="E9" s="420"/>
      <c r="F9" s="420"/>
      <c r="G9" s="420"/>
      <c r="H9" s="420"/>
      <c r="I9" s="420"/>
      <c r="J9" s="420"/>
      <c r="K9" s="420"/>
      <c r="L9" s="420"/>
      <c r="M9" s="420"/>
      <c r="N9" s="420"/>
      <c r="O9" s="420"/>
      <c r="P9" s="432"/>
      <c r="Q9" s="438">
        <v>2343</v>
      </c>
      <c r="R9" s="450"/>
      <c r="S9" s="450"/>
      <c r="T9" s="450"/>
      <c r="U9" s="450"/>
      <c r="V9" s="450">
        <v>2274</v>
      </c>
      <c r="W9" s="450"/>
      <c r="X9" s="450"/>
      <c r="Y9" s="450"/>
      <c r="Z9" s="450"/>
      <c r="AA9" s="450">
        <v>69</v>
      </c>
      <c r="AB9" s="450"/>
      <c r="AC9" s="450"/>
      <c r="AD9" s="450"/>
      <c r="AE9" s="461"/>
      <c r="AF9" s="507" t="s">
        <v>201</v>
      </c>
      <c r="AG9" s="456"/>
      <c r="AH9" s="456"/>
      <c r="AI9" s="456"/>
      <c r="AJ9" s="525"/>
      <c r="AK9" s="460">
        <v>204</v>
      </c>
      <c r="AL9" s="450"/>
      <c r="AM9" s="450"/>
      <c r="AN9" s="450"/>
      <c r="AO9" s="450"/>
      <c r="AP9" s="450">
        <v>2164</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304</v>
      </c>
      <c r="C23" s="421"/>
      <c r="D23" s="421"/>
      <c r="E23" s="421"/>
      <c r="F23" s="421"/>
      <c r="G23" s="421"/>
      <c r="H23" s="421"/>
      <c r="I23" s="421"/>
      <c r="J23" s="421"/>
      <c r="K23" s="421"/>
      <c r="L23" s="421"/>
      <c r="M23" s="421"/>
      <c r="N23" s="421"/>
      <c r="O23" s="421"/>
      <c r="P23" s="433"/>
      <c r="Q23" s="440">
        <v>16684</v>
      </c>
      <c r="R23" s="452"/>
      <c r="S23" s="452"/>
      <c r="T23" s="452"/>
      <c r="U23" s="452"/>
      <c r="V23" s="452">
        <v>16222</v>
      </c>
      <c r="W23" s="452"/>
      <c r="X23" s="452"/>
      <c r="Y23" s="452"/>
      <c r="Z23" s="452"/>
      <c r="AA23" s="452">
        <v>462</v>
      </c>
      <c r="AB23" s="452"/>
      <c r="AC23" s="452"/>
      <c r="AD23" s="452"/>
      <c r="AE23" s="494"/>
      <c r="AF23" s="508">
        <v>335</v>
      </c>
      <c r="AG23" s="452"/>
      <c r="AH23" s="452"/>
      <c r="AI23" s="452"/>
      <c r="AJ23" s="526"/>
      <c r="AK23" s="534"/>
      <c r="AL23" s="455"/>
      <c r="AM23" s="455"/>
      <c r="AN23" s="455"/>
      <c r="AO23" s="455"/>
      <c r="AP23" s="452">
        <v>21631</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246</v>
      </c>
      <c r="AG26" s="520"/>
      <c r="AH26" s="520"/>
      <c r="AI26" s="520"/>
      <c r="AJ26" s="527"/>
      <c r="AK26" s="447" t="s">
        <v>392</v>
      </c>
      <c r="AL26" s="447"/>
      <c r="AM26" s="447"/>
      <c r="AN26" s="447"/>
      <c r="AO26" s="458"/>
      <c r="AP26" s="435" t="s">
        <v>358</v>
      </c>
      <c r="AQ26" s="447"/>
      <c r="AR26" s="447"/>
      <c r="AS26" s="447"/>
      <c r="AT26" s="458"/>
      <c r="AU26" s="435" t="s">
        <v>460</v>
      </c>
      <c r="AV26" s="447"/>
      <c r="AW26" s="447"/>
      <c r="AX26" s="447"/>
      <c r="AY26" s="458"/>
      <c r="AZ26" s="435" t="s">
        <v>461</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2551</v>
      </c>
      <c r="R28" s="453"/>
      <c r="S28" s="453"/>
      <c r="T28" s="453"/>
      <c r="U28" s="453"/>
      <c r="V28" s="453">
        <v>2547</v>
      </c>
      <c r="W28" s="453"/>
      <c r="X28" s="453"/>
      <c r="Y28" s="453"/>
      <c r="Z28" s="453"/>
      <c r="AA28" s="453">
        <v>4</v>
      </c>
      <c r="AB28" s="453"/>
      <c r="AC28" s="453"/>
      <c r="AD28" s="453"/>
      <c r="AE28" s="495"/>
      <c r="AF28" s="511">
        <v>4</v>
      </c>
      <c r="AG28" s="453"/>
      <c r="AH28" s="453"/>
      <c r="AI28" s="453"/>
      <c r="AJ28" s="529"/>
      <c r="AK28" s="535">
        <v>262</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283</v>
      </c>
      <c r="C29" s="420"/>
      <c r="D29" s="420"/>
      <c r="E29" s="420"/>
      <c r="F29" s="420"/>
      <c r="G29" s="420"/>
      <c r="H29" s="420"/>
      <c r="I29" s="420"/>
      <c r="J29" s="420"/>
      <c r="K29" s="420"/>
      <c r="L29" s="420"/>
      <c r="M29" s="420"/>
      <c r="N29" s="420"/>
      <c r="O29" s="420"/>
      <c r="P29" s="432"/>
      <c r="Q29" s="438">
        <v>2479</v>
      </c>
      <c r="R29" s="450"/>
      <c r="S29" s="450"/>
      <c r="T29" s="450"/>
      <c r="U29" s="450"/>
      <c r="V29" s="450">
        <v>2476</v>
      </c>
      <c r="W29" s="450"/>
      <c r="X29" s="450"/>
      <c r="Y29" s="450"/>
      <c r="Z29" s="450"/>
      <c r="AA29" s="450">
        <v>3</v>
      </c>
      <c r="AB29" s="450"/>
      <c r="AC29" s="450"/>
      <c r="AD29" s="450"/>
      <c r="AE29" s="461"/>
      <c r="AF29" s="507">
        <v>3</v>
      </c>
      <c r="AG29" s="456"/>
      <c r="AH29" s="456"/>
      <c r="AI29" s="456"/>
      <c r="AJ29" s="525"/>
      <c r="AK29" s="460">
        <v>457</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463</v>
      </c>
      <c r="C30" s="420"/>
      <c r="D30" s="420"/>
      <c r="E30" s="420"/>
      <c r="F30" s="420"/>
      <c r="G30" s="420"/>
      <c r="H30" s="420"/>
      <c r="I30" s="420"/>
      <c r="J30" s="420"/>
      <c r="K30" s="420"/>
      <c r="L30" s="420"/>
      <c r="M30" s="420"/>
      <c r="N30" s="420"/>
      <c r="O30" s="420"/>
      <c r="P30" s="432"/>
      <c r="Q30" s="438">
        <v>4</v>
      </c>
      <c r="R30" s="450"/>
      <c r="S30" s="450"/>
      <c r="T30" s="450"/>
      <c r="U30" s="450"/>
      <c r="V30" s="450">
        <v>4</v>
      </c>
      <c r="W30" s="450"/>
      <c r="X30" s="450"/>
      <c r="Y30" s="450"/>
      <c r="Z30" s="450"/>
      <c r="AA30" s="450" t="s">
        <v>201</v>
      </c>
      <c r="AB30" s="450"/>
      <c r="AC30" s="450"/>
      <c r="AD30" s="450"/>
      <c r="AE30" s="461"/>
      <c r="AF30" s="507" t="s">
        <v>201</v>
      </c>
      <c r="AG30" s="456"/>
      <c r="AH30" s="456"/>
      <c r="AI30" s="456"/>
      <c r="AJ30" s="525"/>
      <c r="AK30" s="460">
        <v>2</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225</v>
      </c>
      <c r="C31" s="420"/>
      <c r="D31" s="420"/>
      <c r="E31" s="420"/>
      <c r="F31" s="420"/>
      <c r="G31" s="420"/>
      <c r="H31" s="420"/>
      <c r="I31" s="420"/>
      <c r="J31" s="420"/>
      <c r="K31" s="420"/>
      <c r="L31" s="420"/>
      <c r="M31" s="420"/>
      <c r="N31" s="420"/>
      <c r="O31" s="420"/>
      <c r="P31" s="432"/>
      <c r="Q31" s="438">
        <v>396</v>
      </c>
      <c r="R31" s="450"/>
      <c r="S31" s="450"/>
      <c r="T31" s="450"/>
      <c r="U31" s="450"/>
      <c r="V31" s="450">
        <v>387</v>
      </c>
      <c r="W31" s="450"/>
      <c r="X31" s="450"/>
      <c r="Y31" s="450"/>
      <c r="Z31" s="450"/>
      <c r="AA31" s="450">
        <v>9</v>
      </c>
      <c r="AB31" s="450"/>
      <c r="AC31" s="450"/>
      <c r="AD31" s="450"/>
      <c r="AE31" s="461"/>
      <c r="AF31" s="507">
        <v>9</v>
      </c>
      <c r="AG31" s="456"/>
      <c r="AH31" s="456"/>
      <c r="AI31" s="456"/>
      <c r="AJ31" s="525"/>
      <c r="AK31" s="460">
        <v>129</v>
      </c>
      <c r="AL31" s="450"/>
      <c r="AM31" s="450"/>
      <c r="AN31" s="450"/>
      <c r="AO31" s="450"/>
      <c r="AP31" s="450" t="s">
        <v>201</v>
      </c>
      <c r="AQ31" s="450"/>
      <c r="AR31" s="450"/>
      <c r="AS31" s="450"/>
      <c r="AT31" s="450"/>
      <c r="AU31" s="450" t="s">
        <v>201</v>
      </c>
      <c r="AV31" s="450"/>
      <c r="AW31" s="450"/>
      <c r="AX31" s="450"/>
      <c r="AY31" s="450"/>
      <c r="AZ31" s="597" t="s">
        <v>201</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387</v>
      </c>
      <c r="C32" s="420"/>
      <c r="D32" s="420"/>
      <c r="E32" s="420"/>
      <c r="F32" s="420"/>
      <c r="G32" s="420"/>
      <c r="H32" s="420"/>
      <c r="I32" s="420"/>
      <c r="J32" s="420"/>
      <c r="K32" s="420"/>
      <c r="L32" s="420"/>
      <c r="M32" s="420"/>
      <c r="N32" s="420"/>
      <c r="O32" s="420"/>
      <c r="P32" s="432"/>
      <c r="Q32" s="438">
        <v>49</v>
      </c>
      <c r="R32" s="450"/>
      <c r="S32" s="450"/>
      <c r="T32" s="450"/>
      <c r="U32" s="450"/>
      <c r="V32" s="450">
        <v>41</v>
      </c>
      <c r="W32" s="450"/>
      <c r="X32" s="450"/>
      <c r="Y32" s="450"/>
      <c r="Z32" s="450"/>
      <c r="AA32" s="450">
        <v>8</v>
      </c>
      <c r="AB32" s="450"/>
      <c r="AC32" s="450"/>
      <c r="AD32" s="450"/>
      <c r="AE32" s="461"/>
      <c r="AF32" s="507" t="s">
        <v>201</v>
      </c>
      <c r="AG32" s="456"/>
      <c r="AH32" s="456"/>
      <c r="AI32" s="456"/>
      <c r="AJ32" s="525"/>
      <c r="AK32" s="460">
        <v>49</v>
      </c>
      <c r="AL32" s="450"/>
      <c r="AM32" s="450"/>
      <c r="AN32" s="450"/>
      <c r="AO32" s="450"/>
      <c r="AP32" s="450" t="s">
        <v>201</v>
      </c>
      <c r="AQ32" s="450"/>
      <c r="AR32" s="450"/>
      <c r="AS32" s="450"/>
      <c r="AT32" s="450"/>
      <c r="AU32" s="450" t="s">
        <v>201</v>
      </c>
      <c r="AV32" s="450"/>
      <c r="AW32" s="450"/>
      <c r="AX32" s="450"/>
      <c r="AY32" s="450"/>
      <c r="AZ32" s="597" t="s">
        <v>201</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464</v>
      </c>
      <c r="C33" s="420"/>
      <c r="D33" s="420"/>
      <c r="E33" s="420"/>
      <c r="F33" s="420"/>
      <c r="G33" s="420"/>
      <c r="H33" s="420"/>
      <c r="I33" s="420"/>
      <c r="J33" s="420"/>
      <c r="K33" s="420"/>
      <c r="L33" s="420"/>
      <c r="M33" s="420"/>
      <c r="N33" s="420"/>
      <c r="O33" s="420"/>
      <c r="P33" s="432"/>
      <c r="Q33" s="438">
        <v>405</v>
      </c>
      <c r="R33" s="450"/>
      <c r="S33" s="450"/>
      <c r="T33" s="450"/>
      <c r="U33" s="450"/>
      <c r="V33" s="450">
        <v>404</v>
      </c>
      <c r="W33" s="450"/>
      <c r="X33" s="450"/>
      <c r="Y33" s="450"/>
      <c r="Z33" s="450"/>
      <c r="AA33" s="450">
        <v>1</v>
      </c>
      <c r="AB33" s="450"/>
      <c r="AC33" s="450"/>
      <c r="AD33" s="450"/>
      <c r="AE33" s="461"/>
      <c r="AF33" s="507">
        <v>622</v>
      </c>
      <c r="AG33" s="456"/>
      <c r="AH33" s="456"/>
      <c r="AI33" s="456"/>
      <c r="AJ33" s="525"/>
      <c r="AK33" s="460">
        <v>43</v>
      </c>
      <c r="AL33" s="450"/>
      <c r="AM33" s="450"/>
      <c r="AN33" s="450"/>
      <c r="AO33" s="450"/>
      <c r="AP33" s="450">
        <v>2040</v>
      </c>
      <c r="AQ33" s="450"/>
      <c r="AR33" s="450"/>
      <c r="AS33" s="450"/>
      <c r="AT33" s="450"/>
      <c r="AU33" s="450">
        <v>642</v>
      </c>
      <c r="AV33" s="450"/>
      <c r="AW33" s="450"/>
      <c r="AX33" s="450"/>
      <c r="AY33" s="450"/>
      <c r="AZ33" s="597" t="s">
        <v>201</v>
      </c>
      <c r="BA33" s="597"/>
      <c r="BB33" s="597"/>
      <c r="BC33" s="597"/>
      <c r="BD33" s="597"/>
      <c r="BE33" s="565" t="s">
        <v>465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142</v>
      </c>
      <c r="C34" s="420"/>
      <c r="D34" s="420"/>
      <c r="E34" s="420"/>
      <c r="F34" s="420"/>
      <c r="G34" s="420"/>
      <c r="H34" s="420"/>
      <c r="I34" s="420"/>
      <c r="J34" s="420"/>
      <c r="K34" s="420"/>
      <c r="L34" s="420"/>
      <c r="M34" s="420"/>
      <c r="N34" s="420"/>
      <c r="O34" s="420"/>
      <c r="P34" s="432"/>
      <c r="Q34" s="438">
        <v>485</v>
      </c>
      <c r="R34" s="450"/>
      <c r="S34" s="450"/>
      <c r="T34" s="450"/>
      <c r="U34" s="450"/>
      <c r="V34" s="450">
        <v>473</v>
      </c>
      <c r="W34" s="450"/>
      <c r="X34" s="450"/>
      <c r="Y34" s="450"/>
      <c r="Z34" s="450"/>
      <c r="AA34" s="450">
        <v>12</v>
      </c>
      <c r="AB34" s="450"/>
      <c r="AC34" s="450"/>
      <c r="AD34" s="450"/>
      <c r="AE34" s="461"/>
      <c r="AF34" s="507">
        <v>167</v>
      </c>
      <c r="AG34" s="456"/>
      <c r="AH34" s="456"/>
      <c r="AI34" s="456"/>
      <c r="AJ34" s="525"/>
      <c r="AK34" s="460">
        <v>431</v>
      </c>
      <c r="AL34" s="450"/>
      <c r="AM34" s="450"/>
      <c r="AN34" s="450"/>
      <c r="AO34" s="450"/>
      <c r="AP34" s="450">
        <v>2568</v>
      </c>
      <c r="AQ34" s="450"/>
      <c r="AR34" s="450"/>
      <c r="AS34" s="450"/>
      <c r="AT34" s="450"/>
      <c r="AU34" s="450">
        <v>2462</v>
      </c>
      <c r="AV34" s="450"/>
      <c r="AW34" s="450"/>
      <c r="AX34" s="450"/>
      <c r="AY34" s="450"/>
      <c r="AZ34" s="597" t="s">
        <v>201</v>
      </c>
      <c r="BA34" s="597"/>
      <c r="BB34" s="597"/>
      <c r="BC34" s="597"/>
      <c r="BD34" s="597"/>
      <c r="BE34" s="565" t="s">
        <v>465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466</v>
      </c>
      <c r="C35" s="420"/>
      <c r="D35" s="420"/>
      <c r="E35" s="420"/>
      <c r="F35" s="420"/>
      <c r="G35" s="420"/>
      <c r="H35" s="420"/>
      <c r="I35" s="420"/>
      <c r="J35" s="420"/>
      <c r="K35" s="420"/>
      <c r="L35" s="420"/>
      <c r="M35" s="420"/>
      <c r="N35" s="420"/>
      <c r="O35" s="420"/>
      <c r="P35" s="432"/>
      <c r="Q35" s="438">
        <v>184</v>
      </c>
      <c r="R35" s="450"/>
      <c r="S35" s="450"/>
      <c r="T35" s="450"/>
      <c r="U35" s="450"/>
      <c r="V35" s="450">
        <v>184</v>
      </c>
      <c r="W35" s="450"/>
      <c r="X35" s="450"/>
      <c r="Y35" s="450"/>
      <c r="Z35" s="450"/>
      <c r="AA35" s="450" t="s">
        <v>201</v>
      </c>
      <c r="AB35" s="450"/>
      <c r="AC35" s="450"/>
      <c r="AD35" s="450"/>
      <c r="AE35" s="461"/>
      <c r="AF35" s="507" t="s">
        <v>201</v>
      </c>
      <c r="AG35" s="456"/>
      <c r="AH35" s="456"/>
      <c r="AI35" s="456"/>
      <c r="AJ35" s="525"/>
      <c r="AK35" s="460">
        <v>56</v>
      </c>
      <c r="AL35" s="450"/>
      <c r="AM35" s="450"/>
      <c r="AN35" s="450"/>
      <c r="AO35" s="450"/>
      <c r="AP35" s="450">
        <v>219</v>
      </c>
      <c r="AQ35" s="450"/>
      <c r="AR35" s="450"/>
      <c r="AS35" s="450"/>
      <c r="AT35" s="450"/>
      <c r="AU35" s="450" t="s">
        <v>201</v>
      </c>
      <c r="AV35" s="450"/>
      <c r="AW35" s="450"/>
      <c r="AX35" s="450"/>
      <c r="AY35" s="450"/>
      <c r="AZ35" s="597" t="s">
        <v>201</v>
      </c>
      <c r="BA35" s="597"/>
      <c r="BB35" s="597"/>
      <c r="BC35" s="597"/>
      <c r="BD35" s="597"/>
      <c r="BE35" s="565" t="s">
        <v>22</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64</v>
      </c>
      <c r="C36" s="420"/>
      <c r="D36" s="420"/>
      <c r="E36" s="420"/>
      <c r="F36" s="420"/>
      <c r="G36" s="420"/>
      <c r="H36" s="420"/>
      <c r="I36" s="420"/>
      <c r="J36" s="420"/>
      <c r="K36" s="420"/>
      <c r="L36" s="420"/>
      <c r="M36" s="420"/>
      <c r="N36" s="420"/>
      <c r="O36" s="420"/>
      <c r="P36" s="432"/>
      <c r="Q36" s="438">
        <v>30</v>
      </c>
      <c r="R36" s="450"/>
      <c r="S36" s="450"/>
      <c r="T36" s="450"/>
      <c r="U36" s="450"/>
      <c r="V36" s="450">
        <v>30</v>
      </c>
      <c r="W36" s="450"/>
      <c r="X36" s="450"/>
      <c r="Y36" s="450"/>
      <c r="Z36" s="450"/>
      <c r="AA36" s="450">
        <v>0</v>
      </c>
      <c r="AB36" s="450"/>
      <c r="AC36" s="450"/>
      <c r="AD36" s="450"/>
      <c r="AE36" s="461"/>
      <c r="AF36" s="507">
        <v>-1</v>
      </c>
      <c r="AG36" s="456"/>
      <c r="AH36" s="456"/>
      <c r="AI36" s="456"/>
      <c r="AJ36" s="525"/>
      <c r="AK36" s="460">
        <v>26</v>
      </c>
      <c r="AL36" s="450"/>
      <c r="AM36" s="450"/>
      <c r="AN36" s="450"/>
      <c r="AO36" s="450"/>
      <c r="AP36" s="450" t="s">
        <v>201</v>
      </c>
      <c r="AQ36" s="450"/>
      <c r="AR36" s="450"/>
      <c r="AS36" s="450"/>
      <c r="AT36" s="450"/>
      <c r="AU36" s="450" t="s">
        <v>201</v>
      </c>
      <c r="AV36" s="450"/>
      <c r="AW36" s="450"/>
      <c r="AX36" s="450"/>
      <c r="AY36" s="450"/>
      <c r="AZ36" s="597" t="s">
        <v>201</v>
      </c>
      <c r="BA36" s="597"/>
      <c r="BB36" s="597"/>
      <c r="BC36" s="597"/>
      <c r="BD36" s="597"/>
      <c r="BE36" s="565" t="s">
        <v>22</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467</v>
      </c>
      <c r="C37" s="420"/>
      <c r="D37" s="420"/>
      <c r="E37" s="420"/>
      <c r="F37" s="420"/>
      <c r="G37" s="420"/>
      <c r="H37" s="420"/>
      <c r="I37" s="420"/>
      <c r="J37" s="420"/>
      <c r="K37" s="420"/>
      <c r="L37" s="420"/>
      <c r="M37" s="420"/>
      <c r="N37" s="420"/>
      <c r="O37" s="420"/>
      <c r="P37" s="432"/>
      <c r="Q37" s="438">
        <v>0</v>
      </c>
      <c r="R37" s="450"/>
      <c r="S37" s="450"/>
      <c r="T37" s="450"/>
      <c r="U37" s="450"/>
      <c r="V37" s="450" t="s">
        <v>201</v>
      </c>
      <c r="W37" s="450"/>
      <c r="X37" s="450"/>
      <c r="Y37" s="450"/>
      <c r="Z37" s="450"/>
      <c r="AA37" s="450">
        <v>0</v>
      </c>
      <c r="AB37" s="450"/>
      <c r="AC37" s="450"/>
      <c r="AD37" s="450"/>
      <c r="AE37" s="461"/>
      <c r="AF37" s="507">
        <v>336</v>
      </c>
      <c r="AG37" s="456"/>
      <c r="AH37" s="456"/>
      <c r="AI37" s="456"/>
      <c r="AJ37" s="525"/>
      <c r="AK37" s="460" t="s">
        <v>201</v>
      </c>
      <c r="AL37" s="450"/>
      <c r="AM37" s="450"/>
      <c r="AN37" s="450"/>
      <c r="AO37" s="450"/>
      <c r="AP37" s="450" t="s">
        <v>201</v>
      </c>
      <c r="AQ37" s="450"/>
      <c r="AR37" s="450"/>
      <c r="AS37" s="450"/>
      <c r="AT37" s="450"/>
      <c r="AU37" s="450" t="s">
        <v>201</v>
      </c>
      <c r="AV37" s="450"/>
      <c r="AW37" s="450"/>
      <c r="AX37" s="450"/>
      <c r="AY37" s="450"/>
      <c r="AZ37" s="597" t="s">
        <v>201</v>
      </c>
      <c r="BA37" s="597"/>
      <c r="BB37" s="597"/>
      <c r="BC37" s="597"/>
      <c r="BD37" s="597"/>
      <c r="BE37" s="565" t="s">
        <v>22</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1139</v>
      </c>
      <c r="AG63" s="452"/>
      <c r="AH63" s="452"/>
      <c r="AI63" s="452"/>
      <c r="AJ63" s="526"/>
      <c r="AK63" s="534"/>
      <c r="AL63" s="455"/>
      <c r="AM63" s="455"/>
      <c r="AN63" s="455"/>
      <c r="AO63" s="455"/>
      <c r="AP63" s="452">
        <v>4827</v>
      </c>
      <c r="AQ63" s="452"/>
      <c r="AR63" s="452"/>
      <c r="AS63" s="452"/>
      <c r="AT63" s="452"/>
      <c r="AU63" s="452">
        <v>3104</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246</v>
      </c>
      <c r="AG66" s="520"/>
      <c r="AH66" s="520"/>
      <c r="AI66" s="520"/>
      <c r="AJ66" s="530"/>
      <c r="AK66" s="435" t="s">
        <v>392</v>
      </c>
      <c r="AL66" s="397"/>
      <c r="AM66" s="397"/>
      <c r="AN66" s="397"/>
      <c r="AO66" s="429"/>
      <c r="AP66" s="435" t="s">
        <v>358</v>
      </c>
      <c r="AQ66" s="447"/>
      <c r="AR66" s="447"/>
      <c r="AS66" s="447"/>
      <c r="AT66" s="458"/>
      <c r="AU66" s="435" t="s">
        <v>469</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536</v>
      </c>
      <c r="C68" s="419"/>
      <c r="D68" s="419"/>
      <c r="E68" s="419"/>
      <c r="F68" s="419"/>
      <c r="G68" s="419"/>
      <c r="H68" s="419"/>
      <c r="I68" s="419"/>
      <c r="J68" s="419"/>
      <c r="K68" s="419"/>
      <c r="L68" s="419"/>
      <c r="M68" s="419"/>
      <c r="N68" s="419"/>
      <c r="O68" s="419"/>
      <c r="P68" s="431"/>
      <c r="Q68" s="437">
        <v>1657</v>
      </c>
      <c r="R68" s="449"/>
      <c r="S68" s="449"/>
      <c r="T68" s="449"/>
      <c r="U68" s="449"/>
      <c r="V68" s="449">
        <v>1657</v>
      </c>
      <c r="W68" s="449"/>
      <c r="X68" s="449"/>
      <c r="Y68" s="449"/>
      <c r="Z68" s="449"/>
      <c r="AA68" s="449" t="s">
        <v>201</v>
      </c>
      <c r="AB68" s="449"/>
      <c r="AC68" s="449"/>
      <c r="AD68" s="449"/>
      <c r="AE68" s="449"/>
      <c r="AF68" s="449" t="s">
        <v>201</v>
      </c>
      <c r="AG68" s="449"/>
      <c r="AH68" s="449"/>
      <c r="AI68" s="449"/>
      <c r="AJ68" s="449"/>
      <c r="AK68" s="449" t="s">
        <v>201</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537</v>
      </c>
      <c r="C69" s="420"/>
      <c r="D69" s="420"/>
      <c r="E69" s="420"/>
      <c r="F69" s="420"/>
      <c r="G69" s="420"/>
      <c r="H69" s="420"/>
      <c r="I69" s="420"/>
      <c r="J69" s="420"/>
      <c r="K69" s="420"/>
      <c r="L69" s="420"/>
      <c r="M69" s="420"/>
      <c r="N69" s="420"/>
      <c r="O69" s="420"/>
      <c r="P69" s="432"/>
      <c r="Q69" s="438">
        <v>15</v>
      </c>
      <c r="R69" s="450"/>
      <c r="S69" s="450"/>
      <c r="T69" s="450"/>
      <c r="U69" s="450"/>
      <c r="V69" s="450">
        <v>8</v>
      </c>
      <c r="W69" s="450"/>
      <c r="X69" s="450"/>
      <c r="Y69" s="450"/>
      <c r="Z69" s="450"/>
      <c r="AA69" s="450">
        <v>7</v>
      </c>
      <c r="AB69" s="450"/>
      <c r="AC69" s="450"/>
      <c r="AD69" s="450"/>
      <c r="AE69" s="450"/>
      <c r="AF69" s="450">
        <v>7</v>
      </c>
      <c r="AG69" s="450"/>
      <c r="AH69" s="450"/>
      <c r="AI69" s="450"/>
      <c r="AJ69" s="450"/>
      <c r="AK69" s="450" t="s">
        <v>201</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154</v>
      </c>
      <c r="C70" s="420"/>
      <c r="D70" s="420"/>
      <c r="E70" s="420"/>
      <c r="F70" s="420"/>
      <c r="G70" s="420"/>
      <c r="H70" s="420"/>
      <c r="I70" s="420"/>
      <c r="J70" s="420"/>
      <c r="K70" s="420"/>
      <c r="L70" s="420"/>
      <c r="M70" s="420"/>
      <c r="N70" s="420"/>
      <c r="O70" s="420"/>
      <c r="P70" s="432"/>
      <c r="Q70" s="438">
        <v>54</v>
      </c>
      <c r="R70" s="450"/>
      <c r="S70" s="450"/>
      <c r="T70" s="450"/>
      <c r="U70" s="450"/>
      <c r="V70" s="450">
        <v>54</v>
      </c>
      <c r="W70" s="450"/>
      <c r="X70" s="450"/>
      <c r="Y70" s="450"/>
      <c r="Z70" s="450"/>
      <c r="AA70" s="450" t="s">
        <v>201</v>
      </c>
      <c r="AB70" s="450"/>
      <c r="AC70" s="450"/>
      <c r="AD70" s="450"/>
      <c r="AE70" s="450"/>
      <c r="AF70" s="450" t="s">
        <v>201</v>
      </c>
      <c r="AG70" s="450"/>
      <c r="AH70" s="450"/>
      <c r="AI70" s="450"/>
      <c r="AJ70" s="450"/>
      <c r="AK70" s="450" t="s">
        <v>201</v>
      </c>
      <c r="AL70" s="450"/>
      <c r="AM70" s="450"/>
      <c r="AN70" s="450"/>
      <c r="AO70" s="450"/>
      <c r="AP70" s="450" t="s">
        <v>201</v>
      </c>
      <c r="AQ70" s="450"/>
      <c r="AR70" s="450"/>
      <c r="AS70" s="450"/>
      <c r="AT70" s="450"/>
      <c r="AU70" s="450" t="s">
        <v>201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475</v>
      </c>
      <c r="C71" s="420"/>
      <c r="D71" s="420"/>
      <c r="E71" s="420"/>
      <c r="F71" s="420"/>
      <c r="G71" s="420"/>
      <c r="H71" s="420"/>
      <c r="I71" s="420"/>
      <c r="J71" s="420"/>
      <c r="K71" s="420"/>
      <c r="L71" s="420"/>
      <c r="M71" s="420"/>
      <c r="N71" s="420"/>
      <c r="O71" s="420"/>
      <c r="P71" s="432"/>
      <c r="Q71" s="438">
        <v>837</v>
      </c>
      <c r="R71" s="450"/>
      <c r="S71" s="450"/>
      <c r="T71" s="450"/>
      <c r="U71" s="450"/>
      <c r="V71" s="450">
        <v>837</v>
      </c>
      <c r="W71" s="450"/>
      <c r="X71" s="450"/>
      <c r="Y71" s="450"/>
      <c r="Z71" s="450"/>
      <c r="AA71" s="450" t="s">
        <v>201</v>
      </c>
      <c r="AB71" s="450"/>
      <c r="AC71" s="450"/>
      <c r="AD71" s="450"/>
      <c r="AE71" s="450"/>
      <c r="AF71" s="450" t="s">
        <v>201</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118</v>
      </c>
      <c r="C72" s="420"/>
      <c r="D72" s="420"/>
      <c r="E72" s="420"/>
      <c r="F72" s="420"/>
      <c r="G72" s="420"/>
      <c r="H72" s="420"/>
      <c r="I72" s="420"/>
      <c r="J72" s="420"/>
      <c r="K72" s="420"/>
      <c r="L72" s="420"/>
      <c r="M72" s="420"/>
      <c r="N72" s="420"/>
      <c r="O72" s="420"/>
      <c r="P72" s="432"/>
      <c r="Q72" s="438">
        <v>152</v>
      </c>
      <c r="R72" s="450"/>
      <c r="S72" s="450"/>
      <c r="T72" s="450"/>
      <c r="U72" s="450"/>
      <c r="V72" s="450">
        <v>143</v>
      </c>
      <c r="W72" s="450"/>
      <c r="X72" s="450"/>
      <c r="Y72" s="450"/>
      <c r="Z72" s="450"/>
      <c r="AA72" s="450">
        <v>9</v>
      </c>
      <c r="AB72" s="450"/>
      <c r="AC72" s="450"/>
      <c r="AD72" s="450"/>
      <c r="AE72" s="450"/>
      <c r="AF72" s="450">
        <v>9</v>
      </c>
      <c r="AG72" s="450"/>
      <c r="AH72" s="450"/>
      <c r="AI72" s="450"/>
      <c r="AJ72" s="450"/>
      <c r="AK72" s="450" t="s">
        <v>201</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538</v>
      </c>
      <c r="C73" s="420"/>
      <c r="D73" s="420"/>
      <c r="E73" s="420"/>
      <c r="F73" s="420"/>
      <c r="G73" s="420"/>
      <c r="H73" s="420"/>
      <c r="I73" s="420"/>
      <c r="J73" s="420"/>
      <c r="K73" s="420"/>
      <c r="L73" s="420"/>
      <c r="M73" s="420"/>
      <c r="N73" s="420"/>
      <c r="O73" s="420"/>
      <c r="P73" s="432"/>
      <c r="Q73" s="438">
        <v>4171</v>
      </c>
      <c r="R73" s="450"/>
      <c r="S73" s="450"/>
      <c r="T73" s="450"/>
      <c r="U73" s="450"/>
      <c r="V73" s="450">
        <v>3764</v>
      </c>
      <c r="W73" s="450"/>
      <c r="X73" s="450"/>
      <c r="Y73" s="450"/>
      <c r="Z73" s="450"/>
      <c r="AA73" s="450">
        <v>407</v>
      </c>
      <c r="AB73" s="450"/>
      <c r="AC73" s="450"/>
      <c r="AD73" s="450"/>
      <c r="AE73" s="450"/>
      <c r="AF73" s="450">
        <v>407</v>
      </c>
      <c r="AG73" s="450"/>
      <c r="AH73" s="450"/>
      <c r="AI73" s="450"/>
      <c r="AJ73" s="450"/>
      <c r="AK73" s="450">
        <v>2</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539</v>
      </c>
      <c r="C74" s="420"/>
      <c r="D74" s="420"/>
      <c r="E74" s="420"/>
      <c r="F74" s="420"/>
      <c r="G74" s="420"/>
      <c r="H74" s="420"/>
      <c r="I74" s="420"/>
      <c r="J74" s="420"/>
      <c r="K74" s="420"/>
      <c r="L74" s="420"/>
      <c r="M74" s="420"/>
      <c r="N74" s="420"/>
      <c r="O74" s="420"/>
      <c r="P74" s="432"/>
      <c r="Q74" s="438">
        <v>7</v>
      </c>
      <c r="R74" s="450"/>
      <c r="S74" s="450"/>
      <c r="T74" s="450"/>
      <c r="U74" s="450"/>
      <c r="V74" s="450">
        <v>7</v>
      </c>
      <c r="W74" s="450"/>
      <c r="X74" s="450"/>
      <c r="Y74" s="450"/>
      <c r="Z74" s="450"/>
      <c r="AA74" s="450" t="s">
        <v>201</v>
      </c>
      <c r="AB74" s="450"/>
      <c r="AC74" s="450"/>
      <c r="AD74" s="450"/>
      <c r="AE74" s="450"/>
      <c r="AF74" s="450" t="s">
        <v>201</v>
      </c>
      <c r="AG74" s="450"/>
      <c r="AH74" s="450"/>
      <c r="AI74" s="450"/>
      <c r="AJ74" s="450"/>
      <c r="AK74" s="450" t="s">
        <v>201</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540</v>
      </c>
      <c r="C75" s="420"/>
      <c r="D75" s="420"/>
      <c r="E75" s="420"/>
      <c r="F75" s="420"/>
      <c r="G75" s="420"/>
      <c r="H75" s="420"/>
      <c r="I75" s="420"/>
      <c r="J75" s="420"/>
      <c r="K75" s="420"/>
      <c r="L75" s="420"/>
      <c r="M75" s="420"/>
      <c r="N75" s="420"/>
      <c r="O75" s="420"/>
      <c r="P75" s="432"/>
      <c r="Q75" s="444">
        <v>59</v>
      </c>
      <c r="R75" s="456"/>
      <c r="S75" s="456"/>
      <c r="T75" s="456"/>
      <c r="U75" s="460"/>
      <c r="V75" s="461">
        <v>48</v>
      </c>
      <c r="W75" s="456"/>
      <c r="X75" s="456"/>
      <c r="Y75" s="456"/>
      <c r="Z75" s="460"/>
      <c r="AA75" s="461">
        <v>11</v>
      </c>
      <c r="AB75" s="456"/>
      <c r="AC75" s="456"/>
      <c r="AD75" s="456"/>
      <c r="AE75" s="460"/>
      <c r="AF75" s="461">
        <v>11</v>
      </c>
      <c r="AG75" s="456"/>
      <c r="AH75" s="456"/>
      <c r="AI75" s="456"/>
      <c r="AJ75" s="460"/>
      <c r="AK75" s="461" t="s">
        <v>201</v>
      </c>
      <c r="AL75" s="456"/>
      <c r="AM75" s="456"/>
      <c r="AN75" s="456"/>
      <c r="AO75" s="460"/>
      <c r="AP75" s="450" t="s">
        <v>201</v>
      </c>
      <c r="AQ75" s="450"/>
      <c r="AR75" s="450"/>
      <c r="AS75" s="450"/>
      <c r="AT75" s="450"/>
      <c r="AU75" s="450" t="s">
        <v>201</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541</v>
      </c>
      <c r="C76" s="420"/>
      <c r="D76" s="420"/>
      <c r="E76" s="420"/>
      <c r="F76" s="420"/>
      <c r="G76" s="420"/>
      <c r="H76" s="420"/>
      <c r="I76" s="420"/>
      <c r="J76" s="420"/>
      <c r="K76" s="420"/>
      <c r="L76" s="420"/>
      <c r="M76" s="420"/>
      <c r="N76" s="420"/>
      <c r="O76" s="420"/>
      <c r="P76" s="432"/>
      <c r="Q76" s="444">
        <v>155045</v>
      </c>
      <c r="R76" s="456"/>
      <c r="S76" s="456"/>
      <c r="T76" s="456"/>
      <c r="U76" s="460"/>
      <c r="V76" s="461">
        <v>151878</v>
      </c>
      <c r="W76" s="456"/>
      <c r="X76" s="456"/>
      <c r="Y76" s="456"/>
      <c r="Z76" s="460"/>
      <c r="AA76" s="461">
        <v>3167</v>
      </c>
      <c r="AB76" s="456"/>
      <c r="AC76" s="456"/>
      <c r="AD76" s="456"/>
      <c r="AE76" s="460"/>
      <c r="AF76" s="461">
        <v>3167</v>
      </c>
      <c r="AG76" s="456"/>
      <c r="AH76" s="456"/>
      <c r="AI76" s="456"/>
      <c r="AJ76" s="460"/>
      <c r="AK76" s="461" t="s">
        <v>201</v>
      </c>
      <c r="AL76" s="456"/>
      <c r="AM76" s="456"/>
      <c r="AN76" s="456"/>
      <c r="AO76" s="460"/>
      <c r="AP76" s="450" t="s">
        <v>201</v>
      </c>
      <c r="AQ76" s="450"/>
      <c r="AR76" s="450"/>
      <c r="AS76" s="450"/>
      <c r="AT76" s="450"/>
      <c r="AU76" s="450" t="s">
        <v>201</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542</v>
      </c>
      <c r="C77" s="420"/>
      <c r="D77" s="420"/>
      <c r="E77" s="420"/>
      <c r="F77" s="420"/>
      <c r="G77" s="420"/>
      <c r="H77" s="420"/>
      <c r="I77" s="420"/>
      <c r="J77" s="420"/>
      <c r="K77" s="420"/>
      <c r="L77" s="420"/>
      <c r="M77" s="420"/>
      <c r="N77" s="420"/>
      <c r="O77" s="420"/>
      <c r="P77" s="432"/>
      <c r="Q77" s="444">
        <v>39</v>
      </c>
      <c r="R77" s="456"/>
      <c r="S77" s="456"/>
      <c r="T77" s="456"/>
      <c r="U77" s="460"/>
      <c r="V77" s="461">
        <v>38</v>
      </c>
      <c r="W77" s="456"/>
      <c r="X77" s="456"/>
      <c r="Y77" s="456"/>
      <c r="Z77" s="460"/>
      <c r="AA77" s="461">
        <v>1</v>
      </c>
      <c r="AB77" s="456"/>
      <c r="AC77" s="456"/>
      <c r="AD77" s="456"/>
      <c r="AE77" s="460"/>
      <c r="AF77" s="461">
        <v>1</v>
      </c>
      <c r="AG77" s="456"/>
      <c r="AH77" s="456"/>
      <c r="AI77" s="456"/>
      <c r="AJ77" s="460"/>
      <c r="AK77" s="461" t="s">
        <v>201</v>
      </c>
      <c r="AL77" s="456"/>
      <c r="AM77" s="456"/>
      <c r="AN77" s="456"/>
      <c r="AO77" s="460"/>
      <c r="AP77" s="461">
        <v>14</v>
      </c>
      <c r="AQ77" s="456"/>
      <c r="AR77" s="456"/>
      <c r="AS77" s="456"/>
      <c r="AT77" s="460"/>
      <c r="AU77" s="461">
        <v>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3602</v>
      </c>
      <c r="AG88" s="452"/>
      <c r="AH88" s="452"/>
      <c r="AI88" s="452"/>
      <c r="AJ88" s="452"/>
      <c r="AK88" s="455"/>
      <c r="AL88" s="455"/>
      <c r="AM88" s="455"/>
      <c r="AN88" s="455"/>
      <c r="AO88" s="455"/>
      <c r="AP88" s="452">
        <v>14</v>
      </c>
      <c r="AQ88" s="452"/>
      <c r="AR88" s="452"/>
      <c r="AS88" s="452"/>
      <c r="AT88" s="452"/>
      <c r="AU88" s="452">
        <v>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25</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476</v>
      </c>
      <c r="AB109" s="406"/>
      <c r="AC109" s="406"/>
      <c r="AD109" s="406"/>
      <c r="AE109" s="469"/>
      <c r="AF109" s="480" t="s">
        <v>478</v>
      </c>
      <c r="AG109" s="406"/>
      <c r="AH109" s="406"/>
      <c r="AI109" s="406"/>
      <c r="AJ109" s="469"/>
      <c r="AK109" s="480" t="s">
        <v>189</v>
      </c>
      <c r="AL109" s="406"/>
      <c r="AM109" s="406"/>
      <c r="AN109" s="406"/>
      <c r="AO109" s="469"/>
      <c r="AP109" s="480" t="s">
        <v>479</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476</v>
      </c>
      <c r="BR109" s="406"/>
      <c r="BS109" s="406"/>
      <c r="BT109" s="406"/>
      <c r="BU109" s="469"/>
      <c r="BV109" s="480" t="s">
        <v>478</v>
      </c>
      <c r="BW109" s="406"/>
      <c r="BX109" s="406"/>
      <c r="BY109" s="406"/>
      <c r="BZ109" s="469"/>
      <c r="CA109" s="480" t="s">
        <v>189</v>
      </c>
      <c r="CB109" s="406"/>
      <c r="CC109" s="406"/>
      <c r="CD109" s="406"/>
      <c r="CE109" s="469"/>
      <c r="CF109" s="655" t="s">
        <v>479</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476</v>
      </c>
      <c r="DH109" s="406"/>
      <c r="DI109" s="406"/>
      <c r="DJ109" s="406"/>
      <c r="DK109" s="469"/>
      <c r="DL109" s="480" t="s">
        <v>478</v>
      </c>
      <c r="DM109" s="406"/>
      <c r="DN109" s="406"/>
      <c r="DO109" s="406"/>
      <c r="DP109" s="469"/>
      <c r="DQ109" s="480" t="s">
        <v>189</v>
      </c>
      <c r="DR109" s="406"/>
      <c r="DS109" s="406"/>
      <c r="DT109" s="406"/>
      <c r="DU109" s="469"/>
      <c r="DV109" s="480" t="s">
        <v>479</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1079467</v>
      </c>
      <c r="AB110" s="487"/>
      <c r="AC110" s="487"/>
      <c r="AD110" s="487"/>
      <c r="AE110" s="498"/>
      <c r="AF110" s="514">
        <v>1100118</v>
      </c>
      <c r="AG110" s="487"/>
      <c r="AH110" s="487"/>
      <c r="AI110" s="487"/>
      <c r="AJ110" s="498"/>
      <c r="AK110" s="514">
        <v>1146892</v>
      </c>
      <c r="AL110" s="487"/>
      <c r="AM110" s="487"/>
      <c r="AN110" s="487"/>
      <c r="AO110" s="498"/>
      <c r="AP110" s="538">
        <v>18.399999999999999</v>
      </c>
      <c r="AQ110" s="546"/>
      <c r="AR110" s="546"/>
      <c r="AS110" s="546"/>
      <c r="AT110" s="556"/>
      <c r="AU110" s="568" t="s">
        <v>124</v>
      </c>
      <c r="AV110" s="577"/>
      <c r="AW110" s="577"/>
      <c r="AX110" s="577"/>
      <c r="AY110" s="577"/>
      <c r="AZ110" s="424" t="s">
        <v>480</v>
      </c>
      <c r="BA110" s="407"/>
      <c r="BB110" s="407"/>
      <c r="BC110" s="407"/>
      <c r="BD110" s="407"/>
      <c r="BE110" s="407"/>
      <c r="BF110" s="407"/>
      <c r="BG110" s="407"/>
      <c r="BH110" s="407"/>
      <c r="BI110" s="407"/>
      <c r="BJ110" s="407"/>
      <c r="BK110" s="407"/>
      <c r="BL110" s="407"/>
      <c r="BM110" s="407"/>
      <c r="BN110" s="407"/>
      <c r="BO110" s="407"/>
      <c r="BP110" s="470"/>
      <c r="BQ110" s="632">
        <v>19108440</v>
      </c>
      <c r="BR110" s="640"/>
      <c r="BS110" s="640"/>
      <c r="BT110" s="640"/>
      <c r="BU110" s="640"/>
      <c r="BV110" s="640">
        <v>19694571</v>
      </c>
      <c r="BW110" s="640"/>
      <c r="BX110" s="640"/>
      <c r="BY110" s="640"/>
      <c r="BZ110" s="640"/>
      <c r="CA110" s="640">
        <v>21631285</v>
      </c>
      <c r="CB110" s="640"/>
      <c r="CC110" s="640"/>
      <c r="CD110" s="640"/>
      <c r="CE110" s="640"/>
      <c r="CF110" s="656">
        <v>347.9</v>
      </c>
      <c r="CG110" s="660"/>
      <c r="CH110" s="660"/>
      <c r="CI110" s="660"/>
      <c r="CJ110" s="660"/>
      <c r="CK110" s="672" t="s">
        <v>388</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280378</v>
      </c>
      <c r="DH110" s="640"/>
      <c r="DI110" s="640"/>
      <c r="DJ110" s="640"/>
      <c r="DK110" s="640"/>
      <c r="DL110" s="640">
        <v>269594</v>
      </c>
      <c r="DM110" s="640"/>
      <c r="DN110" s="640"/>
      <c r="DO110" s="640"/>
      <c r="DP110" s="640"/>
      <c r="DQ110" s="640">
        <v>275299</v>
      </c>
      <c r="DR110" s="640"/>
      <c r="DS110" s="640"/>
      <c r="DT110" s="640"/>
      <c r="DU110" s="640"/>
      <c r="DV110" s="712">
        <v>4.4000000000000004</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v>280378</v>
      </c>
      <c r="BR111" s="641"/>
      <c r="BS111" s="641"/>
      <c r="BT111" s="641"/>
      <c r="BU111" s="641"/>
      <c r="BV111" s="641">
        <v>269594</v>
      </c>
      <c r="BW111" s="641"/>
      <c r="BX111" s="641"/>
      <c r="BY111" s="641"/>
      <c r="BZ111" s="641"/>
      <c r="CA111" s="641">
        <v>275299</v>
      </c>
      <c r="CB111" s="641"/>
      <c r="CC111" s="641"/>
      <c r="CD111" s="641"/>
      <c r="CE111" s="641"/>
      <c r="CF111" s="657">
        <v>4.4000000000000004</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156</v>
      </c>
      <c r="B112" s="409"/>
      <c r="C112" s="378" t="s">
        <v>483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3585080</v>
      </c>
      <c r="BR112" s="641"/>
      <c r="BS112" s="641"/>
      <c r="BT112" s="641"/>
      <c r="BU112" s="641"/>
      <c r="BV112" s="641">
        <v>3327349</v>
      </c>
      <c r="BW112" s="641"/>
      <c r="BX112" s="641"/>
      <c r="BY112" s="641"/>
      <c r="BZ112" s="641"/>
      <c r="CA112" s="641">
        <v>3171658</v>
      </c>
      <c r="CB112" s="641"/>
      <c r="CC112" s="641"/>
      <c r="CD112" s="641"/>
      <c r="CE112" s="641"/>
      <c r="CF112" s="657">
        <v>51</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484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448311</v>
      </c>
      <c r="AB113" s="446"/>
      <c r="AC113" s="446"/>
      <c r="AD113" s="446"/>
      <c r="AE113" s="499"/>
      <c r="AF113" s="515">
        <v>401795</v>
      </c>
      <c r="AG113" s="446"/>
      <c r="AH113" s="446"/>
      <c r="AI113" s="446"/>
      <c r="AJ113" s="499"/>
      <c r="AK113" s="515">
        <v>410423</v>
      </c>
      <c r="AL113" s="446"/>
      <c r="AM113" s="446"/>
      <c r="AN113" s="446"/>
      <c r="AO113" s="499"/>
      <c r="AP113" s="539">
        <v>6.6</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22745</v>
      </c>
      <c r="BR113" s="641"/>
      <c r="BS113" s="641"/>
      <c r="BT113" s="641"/>
      <c r="BU113" s="641"/>
      <c r="BV113" s="641">
        <v>10772</v>
      </c>
      <c r="BW113" s="641"/>
      <c r="BX113" s="641"/>
      <c r="BY113" s="641"/>
      <c r="BZ113" s="641"/>
      <c r="CA113" s="641">
        <v>7249</v>
      </c>
      <c r="CB113" s="641"/>
      <c r="CC113" s="641"/>
      <c r="CD113" s="641"/>
      <c r="CE113" s="641"/>
      <c r="CF113" s="657">
        <v>0.1</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28708</v>
      </c>
      <c r="AB114" s="446"/>
      <c r="AC114" s="446"/>
      <c r="AD114" s="446"/>
      <c r="AE114" s="499"/>
      <c r="AF114" s="515">
        <v>17077</v>
      </c>
      <c r="AG114" s="446"/>
      <c r="AH114" s="446"/>
      <c r="AI114" s="446"/>
      <c r="AJ114" s="499"/>
      <c r="AK114" s="515">
        <v>3693</v>
      </c>
      <c r="AL114" s="446"/>
      <c r="AM114" s="446"/>
      <c r="AN114" s="446"/>
      <c r="AO114" s="499"/>
      <c r="AP114" s="539">
        <v>0.1</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2117447</v>
      </c>
      <c r="BR114" s="641"/>
      <c r="BS114" s="641"/>
      <c r="BT114" s="641"/>
      <c r="BU114" s="641"/>
      <c r="BV114" s="641">
        <v>2195878</v>
      </c>
      <c r="BW114" s="641"/>
      <c r="BX114" s="641"/>
      <c r="BY114" s="641"/>
      <c r="BZ114" s="641"/>
      <c r="CA114" s="641">
        <v>2222830</v>
      </c>
      <c r="CB114" s="641"/>
      <c r="CC114" s="641"/>
      <c r="CD114" s="641"/>
      <c r="CE114" s="641"/>
      <c r="CF114" s="657">
        <v>35.799999999999997</v>
      </c>
      <c r="CG114" s="661"/>
      <c r="CH114" s="661"/>
      <c r="CI114" s="661"/>
      <c r="CJ114" s="661"/>
      <c r="CK114" s="673"/>
      <c r="CL114" s="413"/>
      <c r="CM114" s="425" t="s">
        <v>488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14537</v>
      </c>
      <c r="AB115" s="446"/>
      <c r="AC115" s="446"/>
      <c r="AD115" s="446"/>
      <c r="AE115" s="499"/>
      <c r="AF115" s="515">
        <v>14338</v>
      </c>
      <c r="AG115" s="446"/>
      <c r="AH115" s="446"/>
      <c r="AI115" s="446"/>
      <c r="AJ115" s="499"/>
      <c r="AK115" s="515">
        <v>14098</v>
      </c>
      <c r="AL115" s="446"/>
      <c r="AM115" s="446"/>
      <c r="AN115" s="446"/>
      <c r="AO115" s="499"/>
      <c r="AP115" s="539">
        <v>0.2</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410</v>
      </c>
      <c r="AB116" s="446"/>
      <c r="AC116" s="446"/>
      <c r="AD116" s="446"/>
      <c r="AE116" s="499"/>
      <c r="AF116" s="515">
        <v>875</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1571433</v>
      </c>
      <c r="AB117" s="488"/>
      <c r="AC117" s="488"/>
      <c r="AD117" s="488"/>
      <c r="AE117" s="500"/>
      <c r="AF117" s="516">
        <v>1534203</v>
      </c>
      <c r="AG117" s="488"/>
      <c r="AH117" s="488"/>
      <c r="AI117" s="488"/>
      <c r="AJ117" s="500"/>
      <c r="AK117" s="516">
        <v>1575106</v>
      </c>
      <c r="AL117" s="488"/>
      <c r="AM117" s="488"/>
      <c r="AN117" s="488"/>
      <c r="AO117" s="500"/>
      <c r="AP117" s="540"/>
      <c r="AQ117" s="548"/>
      <c r="AR117" s="548"/>
      <c r="AS117" s="548"/>
      <c r="AT117" s="558"/>
      <c r="AU117" s="569"/>
      <c r="AV117" s="578"/>
      <c r="AW117" s="578"/>
      <c r="AX117" s="578"/>
      <c r="AY117" s="578"/>
      <c r="AZ117" s="426" t="s">
        <v>489</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476</v>
      </c>
      <c r="AB118" s="406"/>
      <c r="AC118" s="406"/>
      <c r="AD118" s="406"/>
      <c r="AE118" s="469"/>
      <c r="AF118" s="480" t="s">
        <v>478</v>
      </c>
      <c r="AG118" s="406"/>
      <c r="AH118" s="406"/>
      <c r="AI118" s="406"/>
      <c r="AJ118" s="469"/>
      <c r="AK118" s="480" t="s">
        <v>189</v>
      </c>
      <c r="AL118" s="406"/>
      <c r="AM118" s="406"/>
      <c r="AN118" s="406"/>
      <c r="AO118" s="469"/>
      <c r="AP118" s="480" t="s">
        <v>479</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388</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12177</v>
      </c>
      <c r="AB119" s="487"/>
      <c r="AC119" s="487"/>
      <c r="AD119" s="487"/>
      <c r="AE119" s="498"/>
      <c r="AF119" s="514">
        <v>12125</v>
      </c>
      <c r="AG119" s="487"/>
      <c r="AH119" s="487"/>
      <c r="AI119" s="487"/>
      <c r="AJ119" s="498"/>
      <c r="AK119" s="514">
        <v>12072</v>
      </c>
      <c r="AL119" s="487"/>
      <c r="AM119" s="487"/>
      <c r="AN119" s="487"/>
      <c r="AO119" s="498"/>
      <c r="AP119" s="538">
        <v>0.2</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168</v>
      </c>
      <c r="BP119" s="629"/>
      <c r="BQ119" s="634">
        <v>25114090</v>
      </c>
      <c r="BR119" s="642"/>
      <c r="BS119" s="642"/>
      <c r="BT119" s="642"/>
      <c r="BU119" s="642"/>
      <c r="BV119" s="642">
        <v>25498164</v>
      </c>
      <c r="BW119" s="642"/>
      <c r="BX119" s="642"/>
      <c r="BY119" s="642"/>
      <c r="BZ119" s="642"/>
      <c r="CA119" s="642">
        <v>27308321</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482</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6346375</v>
      </c>
      <c r="BR120" s="640"/>
      <c r="BS120" s="640"/>
      <c r="BT120" s="640"/>
      <c r="BU120" s="640"/>
      <c r="BV120" s="640">
        <v>7336076</v>
      </c>
      <c r="BW120" s="640"/>
      <c r="BX120" s="640"/>
      <c r="BY120" s="640"/>
      <c r="BZ120" s="640"/>
      <c r="CA120" s="640">
        <v>8037363</v>
      </c>
      <c r="CB120" s="640"/>
      <c r="CC120" s="640"/>
      <c r="CD120" s="640"/>
      <c r="CE120" s="640"/>
      <c r="CF120" s="656">
        <v>129.30000000000001</v>
      </c>
      <c r="CG120" s="660"/>
      <c r="CH120" s="660"/>
      <c r="CI120" s="660"/>
      <c r="CJ120" s="660"/>
      <c r="CK120" s="675" t="s">
        <v>268</v>
      </c>
      <c r="CL120" s="685"/>
      <c r="CM120" s="685"/>
      <c r="CN120" s="685"/>
      <c r="CO120" s="688"/>
      <c r="CP120" s="692" t="s">
        <v>142</v>
      </c>
      <c r="CQ120" s="695"/>
      <c r="CR120" s="695"/>
      <c r="CS120" s="695"/>
      <c r="CT120" s="695"/>
      <c r="CU120" s="695"/>
      <c r="CV120" s="695"/>
      <c r="CW120" s="695"/>
      <c r="CX120" s="695"/>
      <c r="CY120" s="695"/>
      <c r="CZ120" s="695"/>
      <c r="DA120" s="695"/>
      <c r="DB120" s="695"/>
      <c r="DC120" s="695"/>
      <c r="DD120" s="695"/>
      <c r="DE120" s="695"/>
      <c r="DF120" s="698"/>
      <c r="DG120" s="632" t="s">
        <v>201</v>
      </c>
      <c r="DH120" s="640"/>
      <c r="DI120" s="640"/>
      <c r="DJ120" s="640"/>
      <c r="DK120" s="640"/>
      <c r="DL120" s="640" t="s">
        <v>201</v>
      </c>
      <c r="DM120" s="640"/>
      <c r="DN120" s="640"/>
      <c r="DO120" s="640"/>
      <c r="DP120" s="640"/>
      <c r="DQ120" s="640">
        <v>2462293</v>
      </c>
      <c r="DR120" s="640"/>
      <c r="DS120" s="640"/>
      <c r="DT120" s="640"/>
      <c r="DU120" s="640"/>
      <c r="DV120" s="712">
        <v>39.6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477</v>
      </c>
      <c r="BA121" s="378"/>
      <c r="BB121" s="378"/>
      <c r="BC121" s="378"/>
      <c r="BD121" s="378"/>
      <c r="BE121" s="378"/>
      <c r="BF121" s="378"/>
      <c r="BG121" s="378"/>
      <c r="BH121" s="378"/>
      <c r="BI121" s="378"/>
      <c r="BJ121" s="378"/>
      <c r="BK121" s="378"/>
      <c r="BL121" s="378"/>
      <c r="BM121" s="378"/>
      <c r="BN121" s="378"/>
      <c r="BO121" s="378"/>
      <c r="BP121" s="472"/>
      <c r="BQ121" s="633">
        <v>201539</v>
      </c>
      <c r="BR121" s="641"/>
      <c r="BS121" s="641"/>
      <c r="BT121" s="641"/>
      <c r="BU121" s="641"/>
      <c r="BV121" s="641">
        <v>186748</v>
      </c>
      <c r="BW121" s="641"/>
      <c r="BX121" s="641"/>
      <c r="BY121" s="641"/>
      <c r="BZ121" s="641"/>
      <c r="CA121" s="641">
        <v>176596</v>
      </c>
      <c r="CB121" s="641"/>
      <c r="CC121" s="641"/>
      <c r="CD121" s="641"/>
      <c r="CE121" s="641"/>
      <c r="CF121" s="657">
        <v>2.8</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v>634675</v>
      </c>
      <c r="DH121" s="641"/>
      <c r="DI121" s="641"/>
      <c r="DJ121" s="641"/>
      <c r="DK121" s="641"/>
      <c r="DL121" s="641">
        <v>632632</v>
      </c>
      <c r="DM121" s="641"/>
      <c r="DN121" s="641"/>
      <c r="DO121" s="641"/>
      <c r="DP121" s="641"/>
      <c r="DQ121" s="641">
        <v>642495</v>
      </c>
      <c r="DR121" s="641"/>
      <c r="DS121" s="641"/>
      <c r="DT121" s="641"/>
      <c r="DU121" s="641"/>
      <c r="DV121" s="713">
        <v>10.3</v>
      </c>
      <c r="DW121" s="713"/>
      <c r="DX121" s="713"/>
      <c r="DY121" s="713"/>
      <c r="DZ121" s="722"/>
    </row>
    <row r="122" spans="1:130" s="365" customFormat="1" ht="26.25" customHeight="1">
      <c r="A122" s="390"/>
      <c r="B122" s="413"/>
      <c r="C122" s="425" t="s">
        <v>488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15201242</v>
      </c>
      <c r="BR122" s="642"/>
      <c r="BS122" s="642"/>
      <c r="BT122" s="642"/>
      <c r="BU122" s="642"/>
      <c r="BV122" s="642">
        <v>15234069</v>
      </c>
      <c r="BW122" s="642"/>
      <c r="BX122" s="642"/>
      <c r="BY122" s="642"/>
      <c r="BZ122" s="642"/>
      <c r="CA122" s="642">
        <v>16338590</v>
      </c>
      <c r="CB122" s="642"/>
      <c r="CC122" s="642"/>
      <c r="CD122" s="642"/>
      <c r="CE122" s="642"/>
      <c r="CF122" s="658">
        <v>262.8</v>
      </c>
      <c r="CG122" s="662"/>
      <c r="CH122" s="662"/>
      <c r="CI122" s="662"/>
      <c r="CJ122" s="662"/>
      <c r="CK122" s="676"/>
      <c r="CL122" s="686"/>
      <c r="CM122" s="686"/>
      <c r="CN122" s="686"/>
      <c r="CO122" s="689"/>
      <c r="CP122" s="693" t="s">
        <v>466</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v>66870</v>
      </c>
      <c r="DR122" s="641"/>
      <c r="DS122" s="641"/>
      <c r="DT122" s="641"/>
      <c r="DU122" s="641"/>
      <c r="DV122" s="713">
        <v>1.1000000000000001</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493</v>
      </c>
      <c r="BP123" s="629"/>
      <c r="BQ123" s="635">
        <v>21749156</v>
      </c>
      <c r="BR123" s="643"/>
      <c r="BS123" s="643"/>
      <c r="BT123" s="643"/>
      <c r="BU123" s="643"/>
      <c r="BV123" s="643">
        <v>22756893</v>
      </c>
      <c r="BW123" s="643"/>
      <c r="BX123" s="643"/>
      <c r="BY123" s="643"/>
      <c r="BZ123" s="643"/>
      <c r="CA123" s="643">
        <v>24552549</v>
      </c>
      <c r="CB123" s="643"/>
      <c r="CC123" s="643"/>
      <c r="CD123" s="643"/>
      <c r="CE123" s="643"/>
      <c r="CF123" s="544"/>
      <c r="CG123" s="552"/>
      <c r="CH123" s="552"/>
      <c r="CI123" s="552"/>
      <c r="CJ123" s="669"/>
      <c r="CK123" s="676"/>
      <c r="CL123" s="686"/>
      <c r="CM123" s="686"/>
      <c r="CN123" s="686"/>
      <c r="CO123" s="689"/>
      <c r="CP123" s="693" t="s">
        <v>283</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54.5</v>
      </c>
      <c r="BR124" s="644"/>
      <c r="BS124" s="644"/>
      <c r="BT124" s="644"/>
      <c r="BU124" s="644"/>
      <c r="BV124" s="644">
        <v>44.7</v>
      </c>
      <c r="BW124" s="644"/>
      <c r="BX124" s="644"/>
      <c r="BY124" s="644"/>
      <c r="BZ124" s="644"/>
      <c r="CA124" s="644">
        <v>44.3</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v>2950405</v>
      </c>
      <c r="DH124" s="489"/>
      <c r="DI124" s="489"/>
      <c r="DJ124" s="489"/>
      <c r="DK124" s="501"/>
      <c r="DL124" s="517">
        <v>2694717</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2360</v>
      </c>
      <c r="AB127" s="446"/>
      <c r="AC127" s="446"/>
      <c r="AD127" s="446"/>
      <c r="AE127" s="499"/>
      <c r="AF127" s="515">
        <v>2213</v>
      </c>
      <c r="AG127" s="446"/>
      <c r="AH127" s="446"/>
      <c r="AI127" s="446"/>
      <c r="AJ127" s="499"/>
      <c r="AK127" s="515">
        <v>2026</v>
      </c>
      <c r="AL127" s="446"/>
      <c r="AM127" s="446"/>
      <c r="AN127" s="446"/>
      <c r="AO127" s="499"/>
      <c r="AP127" s="539">
        <v>0</v>
      </c>
      <c r="AQ127" s="547"/>
      <c r="AR127" s="547"/>
      <c r="AS127" s="547"/>
      <c r="AT127" s="557"/>
      <c r="AU127" s="378"/>
      <c r="AV127" s="378"/>
      <c r="AW127" s="378"/>
      <c r="AX127" s="584" t="s">
        <v>499</v>
      </c>
      <c r="AY127" s="593"/>
      <c r="AZ127" s="593"/>
      <c r="BA127" s="593"/>
      <c r="BB127" s="593"/>
      <c r="BC127" s="593"/>
      <c r="BD127" s="593"/>
      <c r="BE127" s="610"/>
      <c r="BF127" s="612" t="s">
        <v>238</v>
      </c>
      <c r="BG127" s="593"/>
      <c r="BH127" s="593"/>
      <c r="BI127" s="593"/>
      <c r="BJ127" s="593"/>
      <c r="BK127" s="593"/>
      <c r="BL127" s="610"/>
      <c r="BM127" s="612" t="s">
        <v>422</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9161</v>
      </c>
      <c r="AB128" s="487"/>
      <c r="AC128" s="487"/>
      <c r="AD128" s="487"/>
      <c r="AE128" s="498"/>
      <c r="AF128" s="514">
        <v>15603</v>
      </c>
      <c r="AG128" s="487"/>
      <c r="AH128" s="487"/>
      <c r="AI128" s="487"/>
      <c r="AJ128" s="498"/>
      <c r="AK128" s="514">
        <v>10893</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201</v>
      </c>
      <c r="BG128" s="617"/>
      <c r="BH128" s="617"/>
      <c r="BI128" s="617"/>
      <c r="BJ128" s="617"/>
      <c r="BK128" s="617"/>
      <c r="BL128" s="623"/>
      <c r="BM128" s="613">
        <v>13.98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7056261</v>
      </c>
      <c r="AB129" s="446"/>
      <c r="AC129" s="446"/>
      <c r="AD129" s="446"/>
      <c r="AE129" s="499"/>
      <c r="AF129" s="515">
        <v>6959952</v>
      </c>
      <c r="AG129" s="446"/>
      <c r="AH129" s="446"/>
      <c r="AI129" s="446"/>
      <c r="AJ129" s="499"/>
      <c r="AK129" s="515">
        <v>7194561</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201</v>
      </c>
      <c r="BG129" s="618"/>
      <c r="BH129" s="618"/>
      <c r="BI129" s="618"/>
      <c r="BJ129" s="618"/>
      <c r="BK129" s="618"/>
      <c r="BL129" s="624"/>
      <c r="BM129" s="614">
        <v>18.98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501</v>
      </c>
      <c r="X130" s="466"/>
      <c r="Y130" s="466"/>
      <c r="Z130" s="476"/>
      <c r="AA130" s="482">
        <v>883834</v>
      </c>
      <c r="AB130" s="446"/>
      <c r="AC130" s="446"/>
      <c r="AD130" s="446"/>
      <c r="AE130" s="499"/>
      <c r="AF130" s="515">
        <v>831751</v>
      </c>
      <c r="AG130" s="446"/>
      <c r="AH130" s="446"/>
      <c r="AI130" s="446"/>
      <c r="AJ130" s="499"/>
      <c r="AK130" s="515">
        <v>977201</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10.5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6172427</v>
      </c>
      <c r="AB131" s="489"/>
      <c r="AC131" s="489"/>
      <c r="AD131" s="489"/>
      <c r="AE131" s="501"/>
      <c r="AF131" s="517">
        <v>6128201</v>
      </c>
      <c r="AG131" s="489"/>
      <c r="AH131" s="489"/>
      <c r="AI131" s="489"/>
      <c r="AJ131" s="501"/>
      <c r="AK131" s="517">
        <v>6217360</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44.3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10.99143011</v>
      </c>
      <c r="AB132" s="490"/>
      <c r="AC132" s="490"/>
      <c r="AD132" s="490"/>
      <c r="AE132" s="502"/>
      <c r="AF132" s="518">
        <v>11.20800378</v>
      </c>
      <c r="AG132" s="490"/>
      <c r="AH132" s="490"/>
      <c r="AI132" s="490"/>
      <c r="AJ132" s="502"/>
      <c r="AK132" s="518">
        <v>9.4414992860000009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10.8</v>
      </c>
      <c r="AB133" s="491"/>
      <c r="AC133" s="491"/>
      <c r="AD133" s="491"/>
      <c r="AE133" s="503"/>
      <c r="AF133" s="486">
        <v>10.9</v>
      </c>
      <c r="AG133" s="491"/>
      <c r="AH133" s="491"/>
      <c r="AI133" s="491"/>
      <c r="AJ133" s="503"/>
      <c r="AK133" s="486">
        <v>10.5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DxOeK8uxQRkE0O5ST1yZYWNK4SrHmRCAU3BsfAx3jomoXLx4wkb983uW+EzLQ0RY3RPHOrBWPENkpiUKKIzVw==" saltValue="UH8DeTSTDQ6SI6OWARzmj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Mity+pAkafeAlHNdWXuRIJ6LExbrbFweUWO2wZUFaHH5pThgJSZ1R8MNoJW34iU1ZhZ+tGo+7SFm2b3q2M8DQ==" saltValue="BkorcPEvr63hc5NJckNiKA=="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7ReW9kuUBTWW8l/yBQDpumjZdqYtIt0EgDCA+COep4RmnkuBYku14g3AKE8KrUa2juUIZhev1gBlHtyG5YMGdA==" saltValue="BxUlOdEauA3PEROA+tg/Mg==" spinCount="100000" sheet="1" objects="1" scenarios="1"/>
  <phoneticPr fontId="5"/>
  <printOptions horizontalCentered="1" verticalCentered="1"/>
  <pageMargins left="0" right="0" top="0" bottom="0" header="0" footer="0"/>
  <pageSetup paperSize="8" scale="69" fitToWidth="1" fitToHeight="1" orientation="landscape" usePrinterDefaults="1"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505</v>
      </c>
      <c r="AQ8" s="809" t="s">
        <v>506</v>
      </c>
      <c r="AR8" s="823" t="s">
        <v>415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507</v>
      </c>
      <c r="AL9" s="757"/>
      <c r="AM9" s="757"/>
      <c r="AN9" s="774"/>
      <c r="AO9" s="787">
        <v>2438940</v>
      </c>
      <c r="AP9" s="787">
        <v>132594</v>
      </c>
      <c r="AQ9" s="810">
        <v>117270</v>
      </c>
      <c r="AR9" s="824">
        <v>13.1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320729</v>
      </c>
      <c r="AP10" s="788">
        <v>17437</v>
      </c>
      <c r="AQ10" s="811">
        <v>10490</v>
      </c>
      <c r="AR10" s="825">
        <v>66.2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t="s">
        <v>201</v>
      </c>
      <c r="AP11" s="788" t="s">
        <v>201</v>
      </c>
      <c r="AQ11" s="811">
        <v>1802</v>
      </c>
      <c r="AR11" s="825" t="s">
        <v>201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201</v>
      </c>
      <c r="AP12" s="788" t="s">
        <v>201</v>
      </c>
      <c r="AQ12" s="811">
        <v>3</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167888</v>
      </c>
      <c r="AP13" s="788">
        <v>9127</v>
      </c>
      <c r="AQ13" s="811">
        <v>4482</v>
      </c>
      <c r="AR13" s="825">
        <v>103.6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509</v>
      </c>
      <c r="AL14" s="757"/>
      <c r="AM14" s="757"/>
      <c r="AN14" s="774"/>
      <c r="AO14" s="788">
        <v>29704</v>
      </c>
      <c r="AP14" s="788">
        <v>1615</v>
      </c>
      <c r="AQ14" s="811">
        <v>2749</v>
      </c>
      <c r="AR14" s="825">
        <v>-41.3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-183189</v>
      </c>
      <c r="AP15" s="788">
        <v>-9959</v>
      </c>
      <c r="AQ15" s="811">
        <v>-7399</v>
      </c>
      <c r="AR15" s="825">
        <v>34.6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2774072</v>
      </c>
      <c r="AP16" s="788">
        <v>150814</v>
      </c>
      <c r="AQ16" s="811">
        <v>129397</v>
      </c>
      <c r="AR16" s="825">
        <v>16.600000000000001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337</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14.14</v>
      </c>
      <c r="AP21" s="800">
        <v>11.07</v>
      </c>
      <c r="AQ21" s="813">
        <v>3.07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95.9</v>
      </c>
      <c r="AP22" s="801">
        <v>97.2</v>
      </c>
      <c r="AQ22" s="814">
        <v>-1.3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505</v>
      </c>
      <c r="AQ31" s="809" t="s">
        <v>506</v>
      </c>
      <c r="AR31" s="823" t="s">
        <v>415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514</v>
      </c>
      <c r="AL32" s="761"/>
      <c r="AM32" s="761"/>
      <c r="AN32" s="778"/>
      <c r="AO32" s="788">
        <v>1146892</v>
      </c>
      <c r="AP32" s="788">
        <v>62351</v>
      </c>
      <c r="AQ32" s="815">
        <v>74841</v>
      </c>
      <c r="AR32" s="825">
        <v>-16.7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515</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201</v>
      </c>
      <c r="AP34" s="788" t="s">
        <v>201</v>
      </c>
      <c r="AQ34" s="815">
        <v>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410423</v>
      </c>
      <c r="AP35" s="788">
        <v>22313</v>
      </c>
      <c r="AQ35" s="815">
        <v>16683</v>
      </c>
      <c r="AR35" s="825">
        <v>33.700000000000003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3693</v>
      </c>
      <c r="AP36" s="788">
        <v>201</v>
      </c>
      <c r="AQ36" s="815">
        <v>2411</v>
      </c>
      <c r="AR36" s="825">
        <v>-91.7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14098</v>
      </c>
      <c r="AP37" s="788">
        <v>766</v>
      </c>
      <c r="AQ37" s="815">
        <v>548</v>
      </c>
      <c r="AR37" s="825">
        <v>39.799999999999997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518</v>
      </c>
      <c r="AL38" s="762"/>
      <c r="AM38" s="762"/>
      <c r="AN38" s="779"/>
      <c r="AO38" s="792" t="s">
        <v>201</v>
      </c>
      <c r="AP38" s="792" t="s">
        <v>201</v>
      </c>
      <c r="AQ38" s="816">
        <v>7</v>
      </c>
      <c r="AR38" s="814" t="s">
        <v>201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-10893</v>
      </c>
      <c r="AP39" s="788">
        <v>-592</v>
      </c>
      <c r="AQ39" s="815">
        <v>-3756</v>
      </c>
      <c r="AR39" s="825">
        <v>-84.2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-977201</v>
      </c>
      <c r="AP40" s="788">
        <v>-53126</v>
      </c>
      <c r="AQ40" s="815">
        <v>-63247</v>
      </c>
      <c r="AR40" s="825">
        <v>-16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587012</v>
      </c>
      <c r="AP41" s="788">
        <v>31913</v>
      </c>
      <c r="AQ41" s="815">
        <v>27488</v>
      </c>
      <c r="AR41" s="825">
        <v>16.100000000000001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496</v>
      </c>
      <c r="AO50" s="794" t="s">
        <v>497</v>
      </c>
      <c r="AP50" s="805" t="s">
        <v>522</v>
      </c>
      <c r="AQ50" s="818" t="s">
        <v>384</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485</v>
      </c>
      <c r="AL51" s="764"/>
      <c r="AM51" s="770">
        <v>5894047</v>
      </c>
      <c r="AN51" s="783">
        <v>296258</v>
      </c>
      <c r="AO51" s="795">
        <v>163.6</v>
      </c>
      <c r="AP51" s="806">
        <v>92632</v>
      </c>
      <c r="AQ51" s="819">
        <v>-1.5</v>
      </c>
      <c r="AR51" s="829">
        <v>165.1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3964405</v>
      </c>
      <c r="AN52" s="784">
        <v>199266</v>
      </c>
      <c r="AO52" s="796">
        <v>310.89999999999998</v>
      </c>
      <c r="AP52" s="807">
        <v>47978</v>
      </c>
      <c r="AQ52" s="820">
        <v>-2</v>
      </c>
      <c r="AR52" s="830">
        <v>312.89999999999998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524</v>
      </c>
      <c r="AL53" s="764"/>
      <c r="AM53" s="770">
        <v>5198746</v>
      </c>
      <c r="AN53" s="783">
        <v>266070</v>
      </c>
      <c r="AO53" s="795">
        <v>-10.199999999999999</v>
      </c>
      <c r="AP53" s="806">
        <v>96469</v>
      </c>
      <c r="AQ53" s="819">
        <v>4.0999999999999996</v>
      </c>
      <c r="AR53" s="829">
        <v>-14.3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4208324</v>
      </c>
      <c r="AN54" s="784">
        <v>215381</v>
      </c>
      <c r="AO54" s="796">
        <v>8.1</v>
      </c>
      <c r="AP54" s="807">
        <v>49775</v>
      </c>
      <c r="AQ54" s="820">
        <v>3.7</v>
      </c>
      <c r="AR54" s="830">
        <v>4.4000000000000004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2241858</v>
      </c>
      <c r="AN55" s="783">
        <v>116897</v>
      </c>
      <c r="AO55" s="795">
        <v>-56.1</v>
      </c>
      <c r="AP55" s="806">
        <v>85743</v>
      </c>
      <c r="AQ55" s="819">
        <v>-11.1</v>
      </c>
      <c r="AR55" s="829">
        <v>-45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1159798</v>
      </c>
      <c r="AN56" s="784">
        <v>60475</v>
      </c>
      <c r="AO56" s="796">
        <v>-71.900000000000006</v>
      </c>
      <c r="AP56" s="807">
        <v>45231</v>
      </c>
      <c r="AQ56" s="820">
        <v>-9.1</v>
      </c>
      <c r="AR56" s="830">
        <v>-62.8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525</v>
      </c>
      <c r="AL57" s="764"/>
      <c r="AM57" s="770">
        <v>1913903</v>
      </c>
      <c r="AN57" s="783">
        <v>101431</v>
      </c>
      <c r="AO57" s="795">
        <v>-13.2</v>
      </c>
      <c r="AP57" s="806">
        <v>92509</v>
      </c>
      <c r="AQ57" s="819">
        <v>7.9</v>
      </c>
      <c r="AR57" s="829">
        <v>-21.1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951199</v>
      </c>
      <c r="AN58" s="784">
        <v>50411</v>
      </c>
      <c r="AO58" s="796">
        <v>-16.600000000000001</v>
      </c>
      <c r="AP58" s="807">
        <v>52274</v>
      </c>
      <c r="AQ58" s="820">
        <v>15.6</v>
      </c>
      <c r="AR58" s="830">
        <v>-32.200000000000003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526</v>
      </c>
      <c r="AL59" s="764"/>
      <c r="AM59" s="770">
        <v>3561005</v>
      </c>
      <c r="AN59" s="783">
        <v>193596</v>
      </c>
      <c r="AO59" s="795">
        <v>90.9</v>
      </c>
      <c r="AP59" s="806">
        <v>98544</v>
      </c>
      <c r="AQ59" s="819">
        <v>6.5</v>
      </c>
      <c r="AR59" s="829">
        <v>84.4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1138857</v>
      </c>
      <c r="AN60" s="784">
        <v>61915</v>
      </c>
      <c r="AO60" s="796">
        <v>22.8</v>
      </c>
      <c r="AP60" s="807">
        <v>55816</v>
      </c>
      <c r="AQ60" s="820">
        <v>6.8</v>
      </c>
      <c r="AR60" s="830">
        <v>16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527</v>
      </c>
      <c r="AL61" s="767"/>
      <c r="AM61" s="770">
        <v>3761912</v>
      </c>
      <c r="AN61" s="783">
        <v>194850</v>
      </c>
      <c r="AO61" s="795">
        <v>35</v>
      </c>
      <c r="AP61" s="806">
        <v>93179</v>
      </c>
      <c r="AQ61" s="821">
        <v>1.2</v>
      </c>
      <c r="AR61" s="829">
        <v>33.799999999999997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2284517</v>
      </c>
      <c r="AN62" s="784">
        <v>117490</v>
      </c>
      <c r="AO62" s="796">
        <v>50.7</v>
      </c>
      <c r="AP62" s="807">
        <v>50215</v>
      </c>
      <c r="AQ62" s="820">
        <v>3</v>
      </c>
      <c r="AR62" s="830">
        <v>47.7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8z5t0ZllCpnNg1y7geRAM3AFBpgTb4NwZEUuvc87TlFYiWGJ1oQEBIRg1kLxf4tlnVTMvIslRZmqBOKs3J8vsA==" saltValue="Fh78TywgEAjqnL5+v89VI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lynaqcFRpZPN2diBfXo9dNKNb8PaKMnxrvDzT2UTbMg8b3iFQd6zizPDKZnt+XzKbr3zkeNlw+U7i1LD4ZNpKw==" saltValue="oUV5ruztEja1wDFFY0HaBQ==" spinCount="100000" sheet="1" objects="1" scenarios="1"/>
  <phoneticPr fontId="5"/>
  <printOptions horizontalCentered="1" verticalCentered="1"/>
  <pageMargins left="0" right="0" top="0" bottom="0" header="0" footer="0"/>
  <pageSetup paperSize="8" scale="57" fitToWidth="1" fitToHeight="1" orientation="landscape" usePrinterDefaults="1"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fdkI7U9mnFhnz2LQbgZSnXBmVuH1t26V6khyNmEdgqvHSkgR58GinVNK3vj/Y5fu3qAmcT/1/RTSNbhcBZM5Ig==" saltValue="/3Uu7L2AzYYuJNAD2sGcng==" spinCount="100000" sheet="1" objects="1" scenarios="1"/>
  <phoneticPr fontId="5"/>
  <printOptions horizontalCentered="1" verticalCentered="1"/>
  <pageMargins left="0" right="0" top="0" bottom="0" header="0" footer="0"/>
  <pageSetup paperSize="8" scale="57" fitToWidth="1" fitToHeight="1" orientation="landscape" usePrinterDefaults="1"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17</v>
      </c>
      <c r="F46" s="849" t="s">
        <v>529</v>
      </c>
      <c r="G46" s="853" t="s">
        <v>530</v>
      </c>
      <c r="H46" s="853" t="s">
        <v>531</v>
      </c>
      <c r="I46" s="853" t="s">
        <v>254</v>
      </c>
      <c r="J46" s="858" t="s">
        <v>532</v>
      </c>
    </row>
    <row r="47" spans="2:10" ht="57.75" customHeight="1">
      <c r="B47" s="838"/>
      <c r="C47" s="842" t="s">
        <v>3</v>
      </c>
      <c r="D47" s="842"/>
      <c r="E47" s="846"/>
      <c r="F47" s="850">
        <v>27.59</v>
      </c>
      <c r="G47" s="854">
        <v>29.09</v>
      </c>
      <c r="H47" s="854">
        <v>32.909999999999997</v>
      </c>
      <c r="I47" s="854">
        <v>32.229999999999997</v>
      </c>
      <c r="J47" s="859">
        <v>31.2</v>
      </c>
    </row>
    <row r="48" spans="2:10" ht="57.75" customHeight="1">
      <c r="B48" s="839"/>
      <c r="C48" s="843" t="s">
        <v>9</v>
      </c>
      <c r="D48" s="843"/>
      <c r="E48" s="847"/>
      <c r="F48" s="851">
        <v>4.6900000000000004</v>
      </c>
      <c r="G48" s="855">
        <v>10.81</v>
      </c>
      <c r="H48" s="855">
        <v>10.93</v>
      </c>
      <c r="I48" s="855">
        <v>10.75</v>
      </c>
      <c r="J48" s="860">
        <v>4.66</v>
      </c>
    </row>
    <row r="49" spans="2:10" ht="57.75" customHeight="1">
      <c r="B49" s="840"/>
      <c r="C49" s="844" t="s">
        <v>16</v>
      </c>
      <c r="D49" s="844"/>
      <c r="E49" s="848"/>
      <c r="F49" s="852" t="s">
        <v>533</v>
      </c>
      <c r="G49" s="856">
        <v>6.36</v>
      </c>
      <c r="H49" s="856" t="s">
        <v>321</v>
      </c>
      <c r="I49" s="856" t="s">
        <v>534</v>
      </c>
      <c r="J49" s="861" t="s">
        <v>535</v>
      </c>
    </row>
    <row r="50" spans="2:10"/>
  </sheetData>
  <sheetProtection algorithmName="SHA-512" hashValue="1+/Rd2cuni4tzho1ZyW6DLihqNJObLev4Txd25A/ZCOJjSY3xlmvFS938HGQcgdDeHBP5LBc2IaXC3C1rw6Qbw==" saltValue="kMDNh84b9nxGGIMyCOMUkg==" spinCount="100000" sheet="1" objects="1" scenarios="1"/>
  <mergeCells count="3">
    <mergeCell ref="C47:E47"/>
    <mergeCell ref="C48:E48"/>
    <mergeCell ref="C49:E49"/>
  </mergeCells>
  <phoneticPr fontId="5"/>
  <printOptions horizontalCentered="1" verticalCentered="1"/>
  <pageMargins left="0" right="0" top="0" bottom="0" header="0" footer="0"/>
  <pageSetup paperSize="8" scale="92" fitToWidth="1" fitToHeight="1" orientation="landscape" usePrinterDefaults="1" r:id="rId1"/>
  <headerFooter alignWithMargins="0">
    <oddFooter>&amp;C&amp;P / &amp;N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2026-03-16T05:30:37Z</cp:lastPrinted>
  <dcterms:created xsi:type="dcterms:W3CDTF">2026-02-23T08:55:18Z</dcterms:created>
  <dcterms:modified xsi:type="dcterms:W3CDTF">2026-03-16T23:42:06Z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2026-03-16T23:42:06Z</vt:filetime>
  </property>
</Properties>
</file>